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100" activeTab="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12" i="6"/>
  <c r="C11" i="6"/>
  <c r="C10" i="6"/>
  <c r="C9" i="6"/>
  <c r="C8" i="6"/>
  <c r="C7" i="6"/>
  <c r="C6" i="6"/>
  <c r="B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C103" i="5" s="1"/>
  <c r="G103" i="5"/>
  <c r="F103" i="5"/>
  <c r="E103" i="5"/>
  <c r="D103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U101" i="5"/>
  <c r="F101" i="5"/>
  <c r="E100" i="5"/>
  <c r="AA99" i="5"/>
  <c r="Q99" i="5"/>
  <c r="X98" i="5"/>
  <c r="AB96" i="5"/>
  <c r="V96" i="5"/>
  <c r="H96" i="5"/>
  <c r="X94" i="5"/>
  <c r="S94" i="5"/>
  <c r="R93" i="5"/>
  <c r="U92" i="5"/>
  <c r="P92" i="5"/>
  <c r="H92" i="5"/>
  <c r="W91" i="5"/>
  <c r="S91" i="5"/>
  <c r="Y90" i="5"/>
  <c r="G90" i="5"/>
  <c r="M89" i="5"/>
  <c r="I89" i="5"/>
  <c r="O88" i="5"/>
  <c r="H88" i="5"/>
  <c r="N87" i="5"/>
  <c r="J87" i="5"/>
  <c r="I86" i="5"/>
  <c r="E86" i="5"/>
  <c r="N85" i="5"/>
  <c r="J85" i="5"/>
  <c r="T84" i="5"/>
  <c r="P84" i="5"/>
  <c r="Z83" i="5"/>
  <c r="J83" i="5"/>
  <c r="W82" i="5"/>
  <c r="G82" i="5"/>
  <c r="V81" i="5"/>
  <c r="U81" i="5"/>
  <c r="F81" i="5"/>
  <c r="G80" i="5"/>
  <c r="E80" i="5"/>
  <c r="R79" i="5"/>
  <c r="F79" i="5"/>
  <c r="Q77" i="5"/>
  <c r="N77" i="5"/>
  <c r="AB76" i="5"/>
  <c r="AB75" i="5"/>
  <c r="Z75" i="5"/>
  <c r="N75" i="5"/>
  <c r="AB74" i="5"/>
  <c r="S74" i="5"/>
  <c r="H74" i="5"/>
  <c r="G74" i="5"/>
  <c r="C69" i="5"/>
  <c r="C68" i="5"/>
  <c r="C67" i="5"/>
  <c r="AB100" i="5"/>
  <c r="C65" i="5"/>
  <c r="P98" i="5"/>
  <c r="K98" i="5"/>
  <c r="C63" i="5"/>
  <c r="N97" i="5"/>
  <c r="I97" i="5"/>
  <c r="C62" i="5"/>
  <c r="C61" i="5"/>
  <c r="Y95" i="5"/>
  <c r="T95" i="5"/>
  <c r="C60" i="5"/>
  <c r="C59" i="5"/>
  <c r="I93" i="5"/>
  <c r="C58" i="5"/>
  <c r="C56" i="5"/>
  <c r="C55" i="5"/>
  <c r="C54" i="5"/>
  <c r="S88" i="5"/>
  <c r="B53" i="5"/>
  <c r="B88" i="5" s="1"/>
  <c r="X87" i="5"/>
  <c r="T87" i="5"/>
  <c r="C52" i="5"/>
  <c r="Z86" i="5"/>
  <c r="S86" i="5"/>
  <c r="O86" i="5"/>
  <c r="C51" i="5"/>
  <c r="Y85" i="5"/>
  <c r="U85" i="5"/>
  <c r="C50" i="5"/>
  <c r="AA84" i="5"/>
  <c r="C48" i="5"/>
  <c r="J82" i="5"/>
  <c r="C47" i="5"/>
  <c r="C46" i="5"/>
  <c r="S80" i="5"/>
  <c r="C44" i="5"/>
  <c r="C43" i="5"/>
  <c r="C42" i="5"/>
  <c r="O76" i="5"/>
  <c r="C40" i="5"/>
  <c r="C39" i="5"/>
  <c r="C34" i="5"/>
  <c r="C33" i="5"/>
  <c r="C32" i="5"/>
  <c r="AB101" i="5"/>
  <c r="AA101" i="5"/>
  <c r="Z101" i="5"/>
  <c r="Y101" i="5"/>
  <c r="X101" i="5"/>
  <c r="W101" i="5"/>
  <c r="V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E101" i="5"/>
  <c r="C31" i="5"/>
  <c r="AA100" i="5"/>
  <c r="Z100" i="5"/>
  <c r="Y100" i="5"/>
  <c r="W100" i="5"/>
  <c r="V100" i="5"/>
  <c r="U100" i="5"/>
  <c r="S100" i="5"/>
  <c r="R100" i="5"/>
  <c r="Q100" i="5"/>
  <c r="O100" i="5"/>
  <c r="N100" i="5"/>
  <c r="M100" i="5"/>
  <c r="K100" i="5"/>
  <c r="J100" i="5"/>
  <c r="I100" i="5"/>
  <c r="G100" i="5"/>
  <c r="F100" i="5"/>
  <c r="AB99" i="5"/>
  <c r="Y99" i="5"/>
  <c r="X99" i="5"/>
  <c r="W99" i="5"/>
  <c r="U99" i="5"/>
  <c r="T99" i="5"/>
  <c r="S99" i="5"/>
  <c r="P99" i="5"/>
  <c r="O99" i="5"/>
  <c r="M99" i="5"/>
  <c r="L99" i="5"/>
  <c r="K99" i="5"/>
  <c r="I99" i="5"/>
  <c r="H99" i="5"/>
  <c r="G99" i="5"/>
  <c r="E99" i="5"/>
  <c r="Z98" i="5"/>
  <c r="Y98" i="5"/>
  <c r="W98" i="5"/>
  <c r="V98" i="5"/>
  <c r="U98" i="5"/>
  <c r="R98" i="5"/>
  <c r="Q98" i="5"/>
  <c r="N98" i="5"/>
  <c r="M98" i="5"/>
  <c r="J98" i="5"/>
  <c r="I98" i="5"/>
  <c r="H98" i="5"/>
  <c r="F98" i="5"/>
  <c r="AB97" i="5"/>
  <c r="AA97" i="5"/>
  <c r="X97" i="5"/>
  <c r="W97" i="5"/>
  <c r="V97" i="5"/>
  <c r="T97" i="5"/>
  <c r="S97" i="5"/>
  <c r="Q97" i="5"/>
  <c r="P97" i="5"/>
  <c r="O97" i="5"/>
  <c r="L97" i="5"/>
  <c r="K97" i="5"/>
  <c r="H97" i="5"/>
  <c r="Z96" i="5"/>
  <c r="Y96" i="5"/>
  <c r="X96" i="5"/>
  <c r="U96" i="5"/>
  <c r="T96" i="5"/>
  <c r="R96" i="5"/>
  <c r="Q96" i="5"/>
  <c r="P96" i="5"/>
  <c r="N96" i="5"/>
  <c r="M96" i="5"/>
  <c r="L96" i="5"/>
  <c r="J96" i="5"/>
  <c r="I96" i="5"/>
  <c r="F96" i="5"/>
  <c r="AB95" i="5"/>
  <c r="AA95" i="5"/>
  <c r="Z95" i="5"/>
  <c r="X95" i="5"/>
  <c r="W95" i="5"/>
  <c r="V95" i="5"/>
  <c r="S95" i="5"/>
  <c r="R95" i="5"/>
  <c r="O95" i="5"/>
  <c r="N95" i="5"/>
  <c r="L95" i="5"/>
  <c r="K95" i="5"/>
  <c r="J95" i="5"/>
  <c r="C25" i="5"/>
  <c r="F95" i="5"/>
  <c r="AB94" i="5"/>
  <c r="Y94" i="5"/>
  <c r="U94" i="5"/>
  <c r="T94" i="5"/>
  <c r="Q94" i="5"/>
  <c r="P94" i="5"/>
  <c r="M94" i="5"/>
  <c r="L94" i="5"/>
  <c r="I94" i="5"/>
  <c r="H94" i="5"/>
  <c r="AB93" i="5"/>
  <c r="AA93" i="5"/>
  <c r="Z93" i="5"/>
  <c r="Y93" i="5"/>
  <c r="X93" i="5"/>
  <c r="W93" i="5"/>
  <c r="V93" i="5"/>
  <c r="T93" i="5"/>
  <c r="S93" i="5"/>
  <c r="P93" i="5"/>
  <c r="O93" i="5"/>
  <c r="N93" i="5"/>
  <c r="L93" i="5"/>
  <c r="K93" i="5"/>
  <c r="J93" i="5"/>
  <c r="H93" i="5"/>
  <c r="G93" i="5"/>
  <c r="F93" i="5"/>
  <c r="C23" i="5"/>
  <c r="AB92" i="5"/>
  <c r="Z92" i="5"/>
  <c r="Y92" i="5"/>
  <c r="X92" i="5"/>
  <c r="V92" i="5"/>
  <c r="T92" i="5"/>
  <c r="R92" i="5"/>
  <c r="Q92" i="5"/>
  <c r="N92" i="5"/>
  <c r="M92" i="5"/>
  <c r="L92" i="5"/>
  <c r="J92" i="5"/>
  <c r="I92" i="5"/>
  <c r="F92" i="5"/>
  <c r="AA91" i="5"/>
  <c r="Z91" i="5"/>
  <c r="V91" i="5"/>
  <c r="R91" i="5"/>
  <c r="O91" i="5"/>
  <c r="N91" i="5"/>
  <c r="K91" i="5"/>
  <c r="J91" i="5"/>
  <c r="G91" i="5"/>
  <c r="F91" i="5"/>
  <c r="AB90" i="5"/>
  <c r="X90" i="5"/>
  <c r="W90" i="5"/>
  <c r="U90" i="5"/>
  <c r="T90" i="5"/>
  <c r="S90" i="5"/>
  <c r="R90" i="5"/>
  <c r="Q90" i="5"/>
  <c r="P90" i="5"/>
  <c r="N90" i="5"/>
  <c r="M90" i="5"/>
  <c r="L90" i="5"/>
  <c r="I90" i="5"/>
  <c r="H90" i="5"/>
  <c r="AB89" i="5"/>
  <c r="AA89" i="5"/>
  <c r="Z89" i="5"/>
  <c r="Y89" i="5"/>
  <c r="X89" i="5"/>
  <c r="W89" i="5"/>
  <c r="V89" i="5"/>
  <c r="T89" i="5"/>
  <c r="S89" i="5"/>
  <c r="R89" i="5"/>
  <c r="P89" i="5"/>
  <c r="O89" i="5"/>
  <c r="N89" i="5"/>
  <c r="L89" i="5"/>
  <c r="K89" i="5"/>
  <c r="J89" i="5"/>
  <c r="H89" i="5"/>
  <c r="F89" i="5"/>
  <c r="AB88" i="5"/>
  <c r="Z88" i="5"/>
  <c r="Y88" i="5"/>
  <c r="X88" i="5"/>
  <c r="V88" i="5"/>
  <c r="U88" i="5"/>
  <c r="T88" i="5"/>
  <c r="R88" i="5"/>
  <c r="Q88" i="5"/>
  <c r="P88" i="5"/>
  <c r="N88" i="5"/>
  <c r="M88" i="5"/>
  <c r="L88" i="5"/>
  <c r="J88" i="5"/>
  <c r="I88" i="5"/>
  <c r="F88" i="5"/>
  <c r="AA87" i="5"/>
  <c r="Z87" i="5"/>
  <c r="W87" i="5"/>
  <c r="V87" i="5"/>
  <c r="S87" i="5"/>
  <c r="R87" i="5"/>
  <c r="O87" i="5"/>
  <c r="K87" i="5"/>
  <c r="G87" i="5"/>
  <c r="F87" i="5"/>
  <c r="AB86" i="5"/>
  <c r="Y86" i="5"/>
  <c r="X86" i="5"/>
  <c r="U86" i="5"/>
  <c r="T86" i="5"/>
  <c r="Q86" i="5"/>
  <c r="P86" i="5"/>
  <c r="M86" i="5"/>
  <c r="L86" i="5"/>
  <c r="H86" i="5"/>
  <c r="C16" i="5"/>
  <c r="AB85" i="5"/>
  <c r="AA85" i="5"/>
  <c r="Z85" i="5"/>
  <c r="X85" i="5"/>
  <c r="W85" i="5"/>
  <c r="V85" i="5"/>
  <c r="T85" i="5"/>
  <c r="S85" i="5"/>
  <c r="R85" i="5"/>
  <c r="P85" i="5"/>
  <c r="O85" i="5"/>
  <c r="L85" i="5"/>
  <c r="K85" i="5"/>
  <c r="I85" i="5"/>
  <c r="H85" i="5"/>
  <c r="G85" i="5"/>
  <c r="F85" i="5"/>
  <c r="E85" i="5"/>
  <c r="C15" i="5"/>
  <c r="AB84" i="5"/>
  <c r="Z84" i="5"/>
  <c r="Y84" i="5"/>
  <c r="X84" i="5"/>
  <c r="V84" i="5"/>
  <c r="U84" i="5"/>
  <c r="R84" i="5"/>
  <c r="Q84" i="5"/>
  <c r="N84" i="5"/>
  <c r="M84" i="5"/>
  <c r="L84" i="5"/>
  <c r="J84" i="5"/>
  <c r="I84" i="5"/>
  <c r="H84" i="5"/>
  <c r="F84" i="5"/>
  <c r="AB83" i="5"/>
  <c r="AA83" i="5"/>
  <c r="X83" i="5"/>
  <c r="W83" i="5"/>
  <c r="V83" i="5"/>
  <c r="T83" i="5"/>
  <c r="S83" i="5"/>
  <c r="R83" i="5"/>
  <c r="P83" i="5"/>
  <c r="O83" i="5"/>
  <c r="N83" i="5"/>
  <c r="L83" i="5"/>
  <c r="K83" i="5"/>
  <c r="H83" i="5"/>
  <c r="F83" i="5"/>
  <c r="B13" i="5"/>
  <c r="B48" i="5" s="1"/>
  <c r="B83" i="5" s="1"/>
  <c r="AB82" i="5"/>
  <c r="AA82" i="5"/>
  <c r="Y82" i="5"/>
  <c r="X82" i="5"/>
  <c r="U82" i="5"/>
  <c r="T82" i="5"/>
  <c r="S82" i="5"/>
  <c r="Q82" i="5"/>
  <c r="P82" i="5"/>
  <c r="O82" i="5"/>
  <c r="M82" i="5"/>
  <c r="L82" i="5"/>
  <c r="K82" i="5"/>
  <c r="I82" i="5"/>
  <c r="H82" i="5"/>
  <c r="AB81" i="5"/>
  <c r="AA81" i="5"/>
  <c r="Z81" i="5"/>
  <c r="Y81" i="5"/>
  <c r="X81" i="5"/>
  <c r="W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E81" i="5"/>
  <c r="C11" i="5"/>
  <c r="AB80" i="5"/>
  <c r="Z80" i="5"/>
  <c r="Y80" i="5"/>
  <c r="X80" i="5"/>
  <c r="V80" i="5"/>
  <c r="U80" i="5"/>
  <c r="T80" i="5"/>
  <c r="R80" i="5"/>
  <c r="Q80" i="5"/>
  <c r="P80" i="5"/>
  <c r="N80" i="5"/>
  <c r="M80" i="5"/>
  <c r="L80" i="5"/>
  <c r="J80" i="5"/>
  <c r="I80" i="5"/>
  <c r="H80" i="5"/>
  <c r="F80" i="5"/>
  <c r="AA79" i="5"/>
  <c r="Z79" i="5"/>
  <c r="W79" i="5"/>
  <c r="V79" i="5"/>
  <c r="S79" i="5"/>
  <c r="O79" i="5"/>
  <c r="N79" i="5"/>
  <c r="K79" i="5"/>
  <c r="J79" i="5"/>
  <c r="AB78" i="5"/>
  <c r="AA78" i="5"/>
  <c r="Y78" i="5"/>
  <c r="X78" i="5"/>
  <c r="W78" i="5"/>
  <c r="U78" i="5"/>
  <c r="T78" i="5"/>
  <c r="S78" i="5"/>
  <c r="R78" i="5"/>
  <c r="Q78" i="5"/>
  <c r="P78" i="5"/>
  <c r="O78" i="5"/>
  <c r="M78" i="5"/>
  <c r="L78" i="5"/>
  <c r="K78" i="5"/>
  <c r="I78" i="5"/>
  <c r="H78" i="5"/>
  <c r="G78" i="5"/>
  <c r="AB77" i="5"/>
  <c r="AA77" i="5"/>
  <c r="Z77" i="5"/>
  <c r="Y77" i="5"/>
  <c r="X77" i="5"/>
  <c r="W77" i="5"/>
  <c r="V77" i="5"/>
  <c r="U77" i="5"/>
  <c r="T77" i="5"/>
  <c r="S77" i="5"/>
  <c r="R77" i="5"/>
  <c r="P77" i="5"/>
  <c r="O77" i="5"/>
  <c r="M77" i="5"/>
  <c r="L77" i="5"/>
  <c r="K77" i="5"/>
  <c r="J77" i="5"/>
  <c r="I77" i="5"/>
  <c r="H77" i="5"/>
  <c r="G77" i="5"/>
  <c r="F77" i="5"/>
  <c r="E77" i="5"/>
  <c r="C7" i="5"/>
  <c r="Z76" i="5"/>
  <c r="Y76" i="5"/>
  <c r="X76" i="5"/>
  <c r="W76" i="5"/>
  <c r="V76" i="5"/>
  <c r="U76" i="5"/>
  <c r="T76" i="5"/>
  <c r="R76" i="5"/>
  <c r="Q76" i="5"/>
  <c r="P76" i="5"/>
  <c r="N76" i="5"/>
  <c r="M76" i="5"/>
  <c r="L76" i="5"/>
  <c r="J76" i="5"/>
  <c r="I76" i="5"/>
  <c r="H76" i="5"/>
  <c r="G76" i="5"/>
  <c r="F76" i="5"/>
  <c r="AA75" i="5"/>
  <c r="W75" i="5"/>
  <c r="V75" i="5"/>
  <c r="S75" i="5"/>
  <c r="R75" i="5"/>
  <c r="O75" i="5"/>
  <c r="L75" i="5"/>
  <c r="K75" i="5"/>
  <c r="J75" i="5"/>
  <c r="F75" i="5"/>
  <c r="B5" i="5"/>
  <c r="B40" i="5" s="1"/>
  <c r="B75" i="5" s="1"/>
  <c r="AA74" i="5"/>
  <c r="Z74" i="5"/>
  <c r="Y74" i="5"/>
  <c r="X74" i="5"/>
  <c r="W74" i="5"/>
  <c r="V74" i="5"/>
  <c r="U74" i="5"/>
  <c r="T74" i="5"/>
  <c r="R74" i="5"/>
  <c r="Q74" i="5"/>
  <c r="P74" i="5"/>
  <c r="O74" i="5"/>
  <c r="N74" i="5"/>
  <c r="M74" i="5"/>
  <c r="L74" i="5"/>
  <c r="K74" i="5"/>
  <c r="J74" i="5"/>
  <c r="I74" i="5"/>
  <c r="F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D103" i="4" s="1"/>
  <c r="F103" i="4"/>
  <c r="E103" i="4"/>
  <c r="C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D102" i="4" s="1"/>
  <c r="E102" i="4"/>
  <c r="C102" i="4"/>
  <c r="Z101" i="4"/>
  <c r="Y101" i="4"/>
  <c r="V101" i="4"/>
  <c r="R101" i="4"/>
  <c r="Q101" i="4"/>
  <c r="N101" i="4"/>
  <c r="J101" i="4"/>
  <c r="I101" i="4"/>
  <c r="F101" i="4"/>
  <c r="AB100" i="4"/>
  <c r="Y100" i="4"/>
  <c r="X100" i="4"/>
  <c r="T100" i="4"/>
  <c r="Q100" i="4"/>
  <c r="P100" i="4"/>
  <c r="L100" i="4"/>
  <c r="I100" i="4"/>
  <c r="H100" i="4"/>
  <c r="W99" i="4"/>
  <c r="O99" i="4"/>
  <c r="G99" i="4"/>
  <c r="W98" i="4"/>
  <c r="O98" i="4"/>
  <c r="G98" i="4"/>
  <c r="B98" i="4"/>
  <c r="Z97" i="4"/>
  <c r="V97" i="4"/>
  <c r="U97" i="4"/>
  <c r="R97" i="4"/>
  <c r="N97" i="4"/>
  <c r="M97" i="4"/>
  <c r="J97" i="4"/>
  <c r="F97" i="4"/>
  <c r="E97" i="4"/>
  <c r="AB96" i="4"/>
  <c r="X96" i="4"/>
  <c r="T96" i="4"/>
  <c r="P96" i="4"/>
  <c r="L96" i="4"/>
  <c r="H96" i="4"/>
  <c r="X95" i="4"/>
  <c r="H95" i="4"/>
  <c r="AA94" i="4"/>
  <c r="V94" i="4"/>
  <c r="S94" i="4"/>
  <c r="K94" i="4"/>
  <c r="F94" i="4"/>
  <c r="Z93" i="4"/>
  <c r="Y93" i="4"/>
  <c r="V93" i="4"/>
  <c r="R93" i="4"/>
  <c r="Q93" i="4"/>
  <c r="N93" i="4"/>
  <c r="J93" i="4"/>
  <c r="I93" i="4"/>
  <c r="F93" i="4"/>
  <c r="AB92" i="4"/>
  <c r="Y92" i="4"/>
  <c r="X92" i="4"/>
  <c r="T92" i="4"/>
  <c r="Q92" i="4"/>
  <c r="P92" i="4"/>
  <c r="L92" i="4"/>
  <c r="I92" i="4"/>
  <c r="H92" i="4"/>
  <c r="AB91" i="4"/>
  <c r="W91" i="4"/>
  <c r="O91" i="4"/>
  <c r="L91" i="4"/>
  <c r="G91" i="4"/>
  <c r="Z90" i="4"/>
  <c r="W90" i="4"/>
  <c r="O90" i="4"/>
  <c r="J90" i="4"/>
  <c r="G90" i="4"/>
  <c r="B90" i="4"/>
  <c r="Z89" i="4"/>
  <c r="V89" i="4"/>
  <c r="U89" i="4"/>
  <c r="R89" i="4"/>
  <c r="N89" i="4"/>
  <c r="M89" i="4"/>
  <c r="J89" i="4"/>
  <c r="F89" i="4"/>
  <c r="E89" i="4"/>
  <c r="AB88" i="4"/>
  <c r="X88" i="4"/>
  <c r="T88" i="4"/>
  <c r="P88" i="4"/>
  <c r="L88" i="4"/>
  <c r="H88" i="4"/>
  <c r="E88" i="4"/>
  <c r="S87" i="4"/>
  <c r="P87" i="4"/>
  <c r="AA86" i="4"/>
  <c r="S86" i="4"/>
  <c r="N86" i="4"/>
  <c r="K86" i="4"/>
  <c r="Z85" i="4"/>
  <c r="Y85" i="4"/>
  <c r="V85" i="4"/>
  <c r="R85" i="4"/>
  <c r="Q85" i="4"/>
  <c r="N85" i="4"/>
  <c r="J85" i="4"/>
  <c r="I85" i="4"/>
  <c r="F85" i="4"/>
  <c r="AB84" i="4"/>
  <c r="Y84" i="4"/>
  <c r="X84" i="4"/>
  <c r="T84" i="4"/>
  <c r="Q84" i="4"/>
  <c r="P84" i="4"/>
  <c r="L84" i="4"/>
  <c r="I84" i="4"/>
  <c r="H84" i="4"/>
  <c r="W83" i="4"/>
  <c r="O83" i="4"/>
  <c r="G83" i="4"/>
  <c r="W82" i="4"/>
  <c r="O82" i="4"/>
  <c r="G82" i="4"/>
  <c r="B82" i="4"/>
  <c r="Z81" i="4"/>
  <c r="V81" i="4"/>
  <c r="U81" i="4"/>
  <c r="R81" i="4"/>
  <c r="N81" i="4"/>
  <c r="M81" i="4"/>
  <c r="J81" i="4"/>
  <c r="F81" i="4"/>
  <c r="E81" i="4"/>
  <c r="AB80" i="4"/>
  <c r="X80" i="4"/>
  <c r="T80" i="4"/>
  <c r="P80" i="4"/>
  <c r="L80" i="4"/>
  <c r="H80" i="4"/>
  <c r="X79" i="4"/>
  <c r="H79" i="4"/>
  <c r="AA78" i="4"/>
  <c r="S78" i="4"/>
  <c r="K78" i="4"/>
  <c r="Z77" i="4"/>
  <c r="Y77" i="4"/>
  <c r="V77" i="4"/>
  <c r="R77" i="4"/>
  <c r="Q77" i="4"/>
  <c r="N77" i="4"/>
  <c r="J77" i="4"/>
  <c r="I77" i="4"/>
  <c r="F77" i="4"/>
  <c r="AB76" i="4"/>
  <c r="Y76" i="4"/>
  <c r="X76" i="4"/>
  <c r="T76" i="4"/>
  <c r="Q76" i="4"/>
  <c r="P76" i="4"/>
  <c r="L76" i="4"/>
  <c r="I76" i="4"/>
  <c r="H76" i="4"/>
  <c r="AB75" i="4"/>
  <c r="W75" i="4"/>
  <c r="O75" i="4"/>
  <c r="L75" i="4"/>
  <c r="G75" i="4"/>
  <c r="W74" i="4"/>
  <c r="O74" i="4"/>
  <c r="G74" i="4"/>
  <c r="B74" i="4"/>
  <c r="C69" i="4"/>
  <c r="B69" i="4"/>
  <c r="B104" i="4" s="1"/>
  <c r="C68" i="4"/>
  <c r="C67" i="4"/>
  <c r="B67" i="4"/>
  <c r="B102" i="4" s="1"/>
  <c r="U101" i="4"/>
  <c r="M101" i="4"/>
  <c r="E101" i="4"/>
  <c r="C66" i="4"/>
  <c r="B65" i="4"/>
  <c r="B100" i="4" s="1"/>
  <c r="C64" i="4"/>
  <c r="AA98" i="4"/>
  <c r="S98" i="4"/>
  <c r="K98" i="4"/>
  <c r="C63" i="4"/>
  <c r="B63" i="4"/>
  <c r="Y97" i="4"/>
  <c r="Q97" i="4"/>
  <c r="I97" i="4"/>
  <c r="C62" i="4"/>
  <c r="B61" i="4"/>
  <c r="B96" i="4" s="1"/>
  <c r="P95" i="4"/>
  <c r="C60" i="4"/>
  <c r="W94" i="4"/>
  <c r="O94" i="4"/>
  <c r="N94" i="4"/>
  <c r="G94" i="4"/>
  <c r="C59" i="4"/>
  <c r="B59" i="4"/>
  <c r="B94" i="4" s="1"/>
  <c r="U93" i="4"/>
  <c r="M93" i="4"/>
  <c r="E93" i="4"/>
  <c r="C58" i="4"/>
  <c r="B57" i="4"/>
  <c r="B92" i="4" s="1"/>
  <c r="C56" i="4"/>
  <c r="AA90" i="4"/>
  <c r="S90" i="4"/>
  <c r="K90" i="4"/>
  <c r="C55" i="4"/>
  <c r="B55" i="4"/>
  <c r="Y89" i="4"/>
  <c r="Q89" i="4"/>
  <c r="I89" i="4"/>
  <c r="C54" i="4"/>
  <c r="B53" i="4"/>
  <c r="B88" i="4" s="1"/>
  <c r="X87" i="4"/>
  <c r="H87" i="4"/>
  <c r="C52" i="4"/>
  <c r="W86" i="4"/>
  <c r="V86" i="4"/>
  <c r="O86" i="4"/>
  <c r="G86" i="4"/>
  <c r="C51" i="4"/>
  <c r="B51" i="4"/>
  <c r="B86" i="4" s="1"/>
  <c r="U85" i="4"/>
  <c r="M85" i="4"/>
  <c r="E85" i="4"/>
  <c r="B49" i="4"/>
  <c r="B84" i="4" s="1"/>
  <c r="C48" i="4"/>
  <c r="AA82" i="4"/>
  <c r="S82" i="4"/>
  <c r="K82" i="4"/>
  <c r="C47" i="4"/>
  <c r="B47" i="4"/>
  <c r="Y81" i="4"/>
  <c r="Q81" i="4"/>
  <c r="I81" i="4"/>
  <c r="C46" i="4"/>
  <c r="B45" i="4"/>
  <c r="B80" i="4" s="1"/>
  <c r="P79" i="4"/>
  <c r="C44" i="4"/>
  <c r="W78" i="4"/>
  <c r="V78" i="4"/>
  <c r="O78" i="4"/>
  <c r="N78" i="4"/>
  <c r="G78" i="4"/>
  <c r="C43" i="4"/>
  <c r="B43" i="4"/>
  <c r="B78" i="4" s="1"/>
  <c r="U77" i="4"/>
  <c r="M77" i="4"/>
  <c r="E77" i="4"/>
  <c r="C42" i="4"/>
  <c r="B41" i="4"/>
  <c r="B76" i="4" s="1"/>
  <c r="C40" i="4"/>
  <c r="AA74" i="4"/>
  <c r="Z74" i="4"/>
  <c r="S74" i="4"/>
  <c r="K74" i="4"/>
  <c r="J74" i="4"/>
  <c r="C39" i="4"/>
  <c r="B39" i="4"/>
  <c r="C34" i="4"/>
  <c r="C33" i="4"/>
  <c r="C32" i="4"/>
  <c r="AB101" i="4"/>
  <c r="AA101" i="4"/>
  <c r="X101" i="4"/>
  <c r="W101" i="4"/>
  <c r="T101" i="4"/>
  <c r="S101" i="4"/>
  <c r="P101" i="4"/>
  <c r="O101" i="4"/>
  <c r="L101" i="4"/>
  <c r="K101" i="4"/>
  <c r="H101" i="4"/>
  <c r="G101" i="4"/>
  <c r="AA100" i="4"/>
  <c r="Z100" i="4"/>
  <c r="W100" i="4"/>
  <c r="V100" i="4"/>
  <c r="U100" i="4"/>
  <c r="S100" i="4"/>
  <c r="R100" i="4"/>
  <c r="O100" i="4"/>
  <c r="N100" i="4"/>
  <c r="M100" i="4"/>
  <c r="K100" i="4"/>
  <c r="J100" i="4"/>
  <c r="G100" i="4"/>
  <c r="F100" i="4"/>
  <c r="C30" i="4"/>
  <c r="AB99" i="4"/>
  <c r="AA99" i="4"/>
  <c r="Z99" i="4"/>
  <c r="Y99" i="4"/>
  <c r="X99" i="4"/>
  <c r="V99" i="4"/>
  <c r="U99" i="4"/>
  <c r="T99" i="4"/>
  <c r="S99" i="4"/>
  <c r="R99" i="4"/>
  <c r="Q99" i="4"/>
  <c r="P99" i="4"/>
  <c r="N99" i="4"/>
  <c r="M99" i="4"/>
  <c r="L99" i="4"/>
  <c r="K99" i="4"/>
  <c r="J99" i="4"/>
  <c r="I99" i="4"/>
  <c r="H99" i="4"/>
  <c r="D99" i="4" s="1"/>
  <c r="F99" i="4"/>
  <c r="E99" i="4"/>
  <c r="C29" i="4"/>
  <c r="AB98" i="4"/>
  <c r="Z98" i="4"/>
  <c r="Y98" i="4"/>
  <c r="X98" i="4"/>
  <c r="V98" i="4"/>
  <c r="U98" i="4"/>
  <c r="T98" i="4"/>
  <c r="R98" i="4"/>
  <c r="Q98" i="4"/>
  <c r="P98" i="4"/>
  <c r="N98" i="4"/>
  <c r="M98" i="4"/>
  <c r="L98" i="4"/>
  <c r="J98" i="4"/>
  <c r="I98" i="4"/>
  <c r="H98" i="4"/>
  <c r="F98" i="4"/>
  <c r="AB97" i="4"/>
  <c r="AA97" i="4"/>
  <c r="X97" i="4"/>
  <c r="W97" i="4"/>
  <c r="T97" i="4"/>
  <c r="S97" i="4"/>
  <c r="P97" i="4"/>
  <c r="O97" i="4"/>
  <c r="L97" i="4"/>
  <c r="K97" i="4"/>
  <c r="H97" i="4"/>
  <c r="G97" i="4"/>
  <c r="Z96" i="4"/>
  <c r="Y96" i="4"/>
  <c r="V96" i="4"/>
  <c r="U96" i="4"/>
  <c r="R96" i="4"/>
  <c r="Q96" i="4"/>
  <c r="N96" i="4"/>
  <c r="M96" i="4"/>
  <c r="J96" i="4"/>
  <c r="I96" i="4"/>
  <c r="F96" i="4"/>
  <c r="C26" i="4"/>
  <c r="AB95" i="4"/>
  <c r="AA95" i="4"/>
  <c r="Z95" i="4"/>
  <c r="W95" i="4"/>
  <c r="V95" i="4"/>
  <c r="T95" i="4"/>
  <c r="S95" i="4"/>
  <c r="R95" i="4"/>
  <c r="O95" i="4"/>
  <c r="N95" i="4"/>
  <c r="L95" i="4"/>
  <c r="K95" i="4"/>
  <c r="J95" i="4"/>
  <c r="F95" i="4"/>
  <c r="AB94" i="4"/>
  <c r="Z94" i="4"/>
  <c r="Y94" i="4"/>
  <c r="X94" i="4"/>
  <c r="U94" i="4"/>
  <c r="T94" i="4"/>
  <c r="R94" i="4"/>
  <c r="Q94" i="4"/>
  <c r="P94" i="4"/>
  <c r="M94" i="4"/>
  <c r="L94" i="4"/>
  <c r="J94" i="4"/>
  <c r="I94" i="4"/>
  <c r="H94" i="4"/>
  <c r="AB93" i="4"/>
  <c r="AA93" i="4"/>
  <c r="X93" i="4"/>
  <c r="W93" i="4"/>
  <c r="T93" i="4"/>
  <c r="S93" i="4"/>
  <c r="P93" i="4"/>
  <c r="O93" i="4"/>
  <c r="L93" i="4"/>
  <c r="K93" i="4"/>
  <c r="H93" i="4"/>
  <c r="G93" i="4"/>
  <c r="AA92" i="4"/>
  <c r="Z92" i="4"/>
  <c r="W92" i="4"/>
  <c r="V92" i="4"/>
  <c r="U92" i="4"/>
  <c r="S92" i="4"/>
  <c r="R92" i="4"/>
  <c r="O92" i="4"/>
  <c r="N92" i="4"/>
  <c r="M92" i="4"/>
  <c r="K92" i="4"/>
  <c r="J92" i="4"/>
  <c r="G92" i="4"/>
  <c r="F92" i="4"/>
  <c r="C22" i="4"/>
  <c r="AA91" i="4"/>
  <c r="Z91" i="4"/>
  <c r="Y91" i="4"/>
  <c r="X91" i="4"/>
  <c r="V91" i="4"/>
  <c r="U91" i="4"/>
  <c r="T91" i="4"/>
  <c r="S91" i="4"/>
  <c r="R91" i="4"/>
  <c r="Q91" i="4"/>
  <c r="P91" i="4"/>
  <c r="N91" i="4"/>
  <c r="M91" i="4"/>
  <c r="K91" i="4"/>
  <c r="J91" i="4"/>
  <c r="I91" i="4"/>
  <c r="H91" i="4"/>
  <c r="F91" i="4"/>
  <c r="E91" i="4"/>
  <c r="D91" i="4" s="1"/>
  <c r="C21" i="4"/>
  <c r="AB90" i="4"/>
  <c r="Y90" i="4"/>
  <c r="X90" i="4"/>
  <c r="V90" i="4"/>
  <c r="U90" i="4"/>
  <c r="T90" i="4"/>
  <c r="R90" i="4"/>
  <c r="Q90" i="4"/>
  <c r="P90" i="4"/>
  <c r="N90" i="4"/>
  <c r="M90" i="4"/>
  <c r="L90" i="4"/>
  <c r="I90" i="4"/>
  <c r="H90" i="4"/>
  <c r="F90" i="4"/>
  <c r="AB89" i="4"/>
  <c r="AA89" i="4"/>
  <c r="X89" i="4"/>
  <c r="W89" i="4"/>
  <c r="T89" i="4"/>
  <c r="S89" i="4"/>
  <c r="P89" i="4"/>
  <c r="O89" i="4"/>
  <c r="L89" i="4"/>
  <c r="K89" i="4"/>
  <c r="H89" i="4"/>
  <c r="G89" i="4"/>
  <c r="C19" i="4"/>
  <c r="Z88" i="4"/>
  <c r="Y88" i="4"/>
  <c r="V88" i="4"/>
  <c r="U88" i="4"/>
  <c r="R88" i="4"/>
  <c r="Q88" i="4"/>
  <c r="N88" i="4"/>
  <c r="M88" i="4"/>
  <c r="J88" i="4"/>
  <c r="I88" i="4"/>
  <c r="F88" i="4"/>
  <c r="B18" i="5"/>
  <c r="AB87" i="4"/>
  <c r="AA87" i="4"/>
  <c r="Z87" i="4"/>
  <c r="W87" i="4"/>
  <c r="V87" i="4"/>
  <c r="T87" i="4"/>
  <c r="R87" i="4"/>
  <c r="O87" i="4"/>
  <c r="N87" i="4"/>
  <c r="L87" i="4"/>
  <c r="K87" i="4"/>
  <c r="J87" i="4"/>
  <c r="F87" i="4"/>
  <c r="AB86" i="4"/>
  <c r="Z86" i="4"/>
  <c r="Y86" i="4"/>
  <c r="X86" i="4"/>
  <c r="U86" i="4"/>
  <c r="T86" i="4"/>
  <c r="R86" i="4"/>
  <c r="Q86" i="4"/>
  <c r="P86" i="4"/>
  <c r="M86" i="4"/>
  <c r="L86" i="4"/>
  <c r="J86" i="4"/>
  <c r="I86" i="4"/>
  <c r="H86" i="4"/>
  <c r="AB85" i="4"/>
  <c r="AA85" i="4"/>
  <c r="X85" i="4"/>
  <c r="W85" i="4"/>
  <c r="T85" i="4"/>
  <c r="S85" i="4"/>
  <c r="P85" i="4"/>
  <c r="O85" i="4"/>
  <c r="L85" i="4"/>
  <c r="K85" i="4"/>
  <c r="H85" i="4"/>
  <c r="G85" i="4"/>
  <c r="AA84" i="4"/>
  <c r="Z84" i="4"/>
  <c r="W84" i="4"/>
  <c r="V84" i="4"/>
  <c r="U84" i="4"/>
  <c r="S84" i="4"/>
  <c r="R84" i="4"/>
  <c r="O84" i="4"/>
  <c r="N84" i="4"/>
  <c r="M84" i="4"/>
  <c r="K84" i="4"/>
  <c r="J84" i="4"/>
  <c r="G84" i="4"/>
  <c r="F84" i="4"/>
  <c r="C14" i="4"/>
  <c r="B14" i="6"/>
  <c r="AB83" i="4"/>
  <c r="AA83" i="4"/>
  <c r="Z83" i="4"/>
  <c r="X83" i="4"/>
  <c r="V83" i="4"/>
  <c r="T83" i="4"/>
  <c r="S83" i="4"/>
  <c r="R83" i="4"/>
  <c r="P83" i="4"/>
  <c r="N83" i="4"/>
  <c r="L83" i="4"/>
  <c r="K83" i="4"/>
  <c r="J83" i="4"/>
  <c r="H83" i="4"/>
  <c r="F83" i="4"/>
  <c r="C13" i="4"/>
  <c r="AB82" i="4"/>
  <c r="Z82" i="4"/>
  <c r="Y82" i="4"/>
  <c r="X82" i="4"/>
  <c r="V82" i="4"/>
  <c r="U82" i="4"/>
  <c r="T82" i="4"/>
  <c r="R82" i="4"/>
  <c r="Q82" i="4"/>
  <c r="P82" i="4"/>
  <c r="N82" i="4"/>
  <c r="M82" i="4"/>
  <c r="L82" i="4"/>
  <c r="J82" i="4"/>
  <c r="I82" i="4"/>
  <c r="H82" i="4"/>
  <c r="F82" i="4"/>
  <c r="B12" i="5"/>
  <c r="B47" i="5" s="1"/>
  <c r="B82" i="5" s="1"/>
  <c r="AB81" i="4"/>
  <c r="AA81" i="4"/>
  <c r="X81" i="4"/>
  <c r="W81" i="4"/>
  <c r="T81" i="4"/>
  <c r="S81" i="4"/>
  <c r="P81" i="4"/>
  <c r="O81" i="4"/>
  <c r="L81" i="4"/>
  <c r="K81" i="4"/>
  <c r="H81" i="4"/>
  <c r="G81" i="4"/>
  <c r="A9" i="2"/>
  <c r="Z80" i="4"/>
  <c r="Y80" i="4"/>
  <c r="V80" i="4"/>
  <c r="U80" i="4"/>
  <c r="R80" i="4"/>
  <c r="Q80" i="4"/>
  <c r="N80" i="4"/>
  <c r="M80" i="4"/>
  <c r="J80" i="4"/>
  <c r="I80" i="4"/>
  <c r="F80" i="4"/>
  <c r="C10" i="4"/>
  <c r="B10" i="6"/>
  <c r="AB79" i="4"/>
  <c r="AA79" i="4"/>
  <c r="Z79" i="4"/>
  <c r="W79" i="4"/>
  <c r="V79" i="4"/>
  <c r="T79" i="4"/>
  <c r="S79" i="4"/>
  <c r="R79" i="4"/>
  <c r="O79" i="4"/>
  <c r="N79" i="4"/>
  <c r="L79" i="4"/>
  <c r="K79" i="4"/>
  <c r="J79" i="4"/>
  <c r="F79" i="4"/>
  <c r="AB78" i="4"/>
  <c r="Y78" i="4"/>
  <c r="X78" i="4"/>
  <c r="U78" i="4"/>
  <c r="T78" i="4"/>
  <c r="Q78" i="4"/>
  <c r="P78" i="4"/>
  <c r="M78" i="4"/>
  <c r="L78" i="4"/>
  <c r="I78" i="4"/>
  <c r="H78" i="4"/>
  <c r="B8" i="6"/>
  <c r="AB77" i="4"/>
  <c r="AA77" i="4"/>
  <c r="X77" i="4"/>
  <c r="W77" i="4"/>
  <c r="T77" i="4"/>
  <c r="S77" i="4"/>
  <c r="P77" i="4"/>
  <c r="O77" i="4"/>
  <c r="L77" i="4"/>
  <c r="K77" i="4"/>
  <c r="H77" i="4"/>
  <c r="G77" i="4"/>
  <c r="AA76" i="4"/>
  <c r="Z76" i="4"/>
  <c r="W76" i="4"/>
  <c r="V76" i="4"/>
  <c r="U76" i="4"/>
  <c r="S76" i="4"/>
  <c r="R76" i="4"/>
  <c r="O76" i="4"/>
  <c r="N76" i="4"/>
  <c r="M76" i="4"/>
  <c r="K76" i="4"/>
  <c r="J76" i="4"/>
  <c r="G76" i="4"/>
  <c r="F76" i="4"/>
  <c r="C6" i="4"/>
  <c r="B6" i="5"/>
  <c r="B41" i="5" s="1"/>
  <c r="B76" i="5" s="1"/>
  <c r="AA75" i="4"/>
  <c r="Z75" i="4"/>
  <c r="X75" i="4"/>
  <c r="V75" i="4"/>
  <c r="T75" i="4"/>
  <c r="S75" i="4"/>
  <c r="R75" i="4"/>
  <c r="P75" i="4"/>
  <c r="N75" i="4"/>
  <c r="K75" i="4"/>
  <c r="J75" i="4"/>
  <c r="H75" i="4"/>
  <c r="F75" i="4"/>
  <c r="C5" i="4"/>
  <c r="AB74" i="4"/>
  <c r="Y74" i="4"/>
  <c r="X74" i="4"/>
  <c r="U74" i="4"/>
  <c r="T74" i="4"/>
  <c r="R74" i="4"/>
  <c r="Q74" i="4"/>
  <c r="P74" i="4"/>
  <c r="M74" i="4"/>
  <c r="L74" i="4"/>
  <c r="I74" i="4"/>
  <c r="H74" i="4"/>
  <c r="B4" i="6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W115" i="3"/>
  <c r="V115" i="3"/>
  <c r="G115" i="3"/>
  <c r="F115" i="3"/>
  <c r="O114" i="3"/>
  <c r="N114" i="3"/>
  <c r="W113" i="3"/>
  <c r="V113" i="3"/>
  <c r="G113" i="3"/>
  <c r="F113" i="3"/>
  <c r="O112" i="3"/>
  <c r="N112" i="3"/>
  <c r="X111" i="3"/>
  <c r="W111" i="3"/>
  <c r="I111" i="3"/>
  <c r="H111" i="3"/>
  <c r="U110" i="3"/>
  <c r="L110" i="3"/>
  <c r="K110" i="3"/>
  <c r="K80" i="3"/>
  <c r="J80" i="3"/>
  <c r="G80" i="3"/>
  <c r="F80" i="3"/>
  <c r="B80" i="3"/>
  <c r="AA79" i="3"/>
  <c r="X79" i="3"/>
  <c r="W79" i="3"/>
  <c r="T79" i="3"/>
  <c r="S79" i="3"/>
  <c r="P79" i="3"/>
  <c r="O79" i="3"/>
  <c r="L79" i="3"/>
  <c r="K79" i="3"/>
  <c r="H79" i="3"/>
  <c r="G79" i="3"/>
  <c r="D79" i="3"/>
  <c r="AA78" i="3"/>
  <c r="X78" i="3"/>
  <c r="W78" i="3"/>
  <c r="T78" i="3"/>
  <c r="S78" i="3"/>
  <c r="P78" i="3"/>
  <c r="O78" i="3"/>
  <c r="L78" i="3"/>
  <c r="K78" i="3"/>
  <c r="H78" i="3"/>
  <c r="G78" i="3"/>
  <c r="D78" i="3"/>
  <c r="AA77" i="3"/>
  <c r="X77" i="3"/>
  <c r="W77" i="3"/>
  <c r="T77" i="3"/>
  <c r="S77" i="3"/>
  <c r="P77" i="3"/>
  <c r="O77" i="3"/>
  <c r="L77" i="3"/>
  <c r="K77" i="3"/>
  <c r="H77" i="3"/>
  <c r="G77" i="3"/>
  <c r="D77" i="3"/>
  <c r="AA76" i="3"/>
  <c r="X76" i="3"/>
  <c r="W76" i="3"/>
  <c r="T76" i="3"/>
  <c r="S76" i="3"/>
  <c r="P76" i="3"/>
  <c r="O76" i="3"/>
  <c r="L76" i="3"/>
  <c r="K76" i="3"/>
  <c r="H76" i="3"/>
  <c r="G76" i="3"/>
  <c r="D76" i="3"/>
  <c r="B76" i="3"/>
  <c r="Y75" i="3"/>
  <c r="X75" i="3"/>
  <c r="U75" i="3"/>
  <c r="T75" i="3"/>
  <c r="Q75" i="3"/>
  <c r="P75" i="3"/>
  <c r="M75" i="3"/>
  <c r="L75" i="3"/>
  <c r="I75" i="3"/>
  <c r="H75" i="3"/>
  <c r="E75" i="3"/>
  <c r="D75" i="3"/>
  <c r="Y74" i="3"/>
  <c r="X74" i="3"/>
  <c r="U74" i="3"/>
  <c r="T74" i="3"/>
  <c r="Q74" i="3"/>
  <c r="P74" i="3"/>
  <c r="M74" i="3"/>
  <c r="L74" i="3"/>
  <c r="I74" i="3"/>
  <c r="H74" i="3"/>
  <c r="E74" i="3"/>
  <c r="D74" i="3"/>
  <c r="Y73" i="3"/>
  <c r="X73" i="3"/>
  <c r="U73" i="3"/>
  <c r="T73" i="3"/>
  <c r="Q73" i="3"/>
  <c r="P73" i="3"/>
  <c r="M73" i="3"/>
  <c r="L73" i="3"/>
  <c r="I73" i="3"/>
  <c r="H73" i="3"/>
  <c r="E73" i="3"/>
  <c r="D73" i="3"/>
  <c r="Y72" i="3"/>
  <c r="X72" i="3"/>
  <c r="U72" i="3"/>
  <c r="T72" i="3"/>
  <c r="Q72" i="3"/>
  <c r="P72" i="3"/>
  <c r="M72" i="3"/>
  <c r="L72" i="3"/>
  <c r="I72" i="3"/>
  <c r="H72" i="3"/>
  <c r="E72" i="3"/>
  <c r="D72" i="3"/>
  <c r="Z71" i="3"/>
  <c r="Y71" i="3"/>
  <c r="V71" i="3"/>
  <c r="U71" i="3"/>
  <c r="R71" i="3"/>
  <c r="Q71" i="3"/>
  <c r="N71" i="3"/>
  <c r="M71" i="3"/>
  <c r="J71" i="3"/>
  <c r="I71" i="3"/>
  <c r="F71" i="3"/>
  <c r="E71" i="3"/>
  <c r="Z70" i="3"/>
  <c r="Y70" i="3"/>
  <c r="V70" i="3"/>
  <c r="U70" i="3"/>
  <c r="R70" i="3"/>
  <c r="Q70" i="3"/>
  <c r="N70" i="3"/>
  <c r="M70" i="3"/>
  <c r="J70" i="3"/>
  <c r="I70" i="3"/>
  <c r="F70" i="3"/>
  <c r="E70" i="3"/>
  <c r="Z69" i="3"/>
  <c r="Y69" i="3"/>
  <c r="V69" i="3"/>
  <c r="U69" i="3"/>
  <c r="R69" i="3"/>
  <c r="Q69" i="3"/>
  <c r="N69" i="3"/>
  <c r="M69" i="3"/>
  <c r="J69" i="3"/>
  <c r="I69" i="3"/>
  <c r="F69" i="3"/>
  <c r="E69" i="3"/>
  <c r="Z68" i="3"/>
  <c r="Y68" i="3"/>
  <c r="V68" i="3"/>
  <c r="U68" i="3"/>
  <c r="R68" i="3"/>
  <c r="Q68" i="3"/>
  <c r="N68" i="3"/>
  <c r="M68" i="3"/>
  <c r="J68" i="3"/>
  <c r="I68" i="3"/>
  <c r="F68" i="3"/>
  <c r="E68" i="3"/>
  <c r="AA67" i="3"/>
  <c r="Z67" i="3"/>
  <c r="W67" i="3"/>
  <c r="V67" i="3"/>
  <c r="S67" i="3"/>
  <c r="R67" i="3"/>
  <c r="O67" i="3"/>
  <c r="N67" i="3"/>
  <c r="K67" i="3"/>
  <c r="J67" i="3"/>
  <c r="G67" i="3"/>
  <c r="F67" i="3"/>
  <c r="AA66" i="3"/>
  <c r="Z66" i="3"/>
  <c r="W66" i="3"/>
  <c r="V66" i="3"/>
  <c r="S66" i="3"/>
  <c r="R66" i="3"/>
  <c r="O66" i="3"/>
  <c r="N66" i="3"/>
  <c r="K66" i="3"/>
  <c r="J66" i="3"/>
  <c r="G66" i="3"/>
  <c r="F66" i="3"/>
  <c r="AA65" i="3"/>
  <c r="Z65" i="3"/>
  <c r="W65" i="3"/>
  <c r="V65" i="3"/>
  <c r="S65" i="3"/>
  <c r="R65" i="3"/>
  <c r="O65" i="3"/>
  <c r="N65" i="3"/>
  <c r="K65" i="3"/>
  <c r="J65" i="3"/>
  <c r="G65" i="3"/>
  <c r="F65" i="3"/>
  <c r="AA64" i="3"/>
  <c r="Z64" i="3"/>
  <c r="W64" i="3"/>
  <c r="V64" i="3"/>
  <c r="S64" i="3"/>
  <c r="R64" i="3"/>
  <c r="O64" i="3"/>
  <c r="N64" i="3"/>
  <c r="K64" i="3"/>
  <c r="J64" i="3"/>
  <c r="G64" i="3"/>
  <c r="F64" i="3"/>
  <c r="B64" i="3"/>
  <c r="AA63" i="3"/>
  <c r="X63" i="3"/>
  <c r="W63" i="3"/>
  <c r="T63" i="3"/>
  <c r="S63" i="3"/>
  <c r="P63" i="3"/>
  <c r="O63" i="3"/>
  <c r="L63" i="3"/>
  <c r="K63" i="3"/>
  <c r="H63" i="3"/>
  <c r="G63" i="3"/>
  <c r="D63" i="3"/>
  <c r="AA62" i="3"/>
  <c r="X62" i="3"/>
  <c r="W62" i="3"/>
  <c r="T62" i="3"/>
  <c r="S62" i="3"/>
  <c r="P62" i="3"/>
  <c r="O62" i="3"/>
  <c r="L62" i="3"/>
  <c r="K62" i="3"/>
  <c r="H62" i="3"/>
  <c r="G62" i="3"/>
  <c r="D62" i="3"/>
  <c r="AA61" i="3"/>
  <c r="X61" i="3"/>
  <c r="W61" i="3"/>
  <c r="T61" i="3"/>
  <c r="S61" i="3"/>
  <c r="P61" i="3"/>
  <c r="O61" i="3"/>
  <c r="L61" i="3"/>
  <c r="K61" i="3"/>
  <c r="H61" i="3"/>
  <c r="G61" i="3"/>
  <c r="D61" i="3"/>
  <c r="AA60" i="3"/>
  <c r="X60" i="3"/>
  <c r="W60" i="3"/>
  <c r="T60" i="3"/>
  <c r="S60" i="3"/>
  <c r="P60" i="3"/>
  <c r="O60" i="3"/>
  <c r="L60" i="3"/>
  <c r="K60" i="3"/>
  <c r="H60" i="3"/>
  <c r="G60" i="3"/>
  <c r="D60" i="3"/>
  <c r="B60" i="3"/>
  <c r="Y59" i="3"/>
  <c r="X59" i="3"/>
  <c r="U59" i="3"/>
  <c r="T59" i="3"/>
  <c r="Q59" i="3"/>
  <c r="P59" i="3"/>
  <c r="M59" i="3"/>
  <c r="L59" i="3"/>
  <c r="I59" i="3"/>
  <c r="H59" i="3"/>
  <c r="E59" i="3"/>
  <c r="D59" i="3"/>
  <c r="Y58" i="3"/>
  <c r="X58" i="3"/>
  <c r="U58" i="3"/>
  <c r="T58" i="3"/>
  <c r="Q58" i="3"/>
  <c r="P58" i="3"/>
  <c r="M58" i="3"/>
  <c r="L58" i="3"/>
  <c r="I58" i="3"/>
  <c r="H58" i="3"/>
  <c r="E58" i="3"/>
  <c r="D58" i="3"/>
  <c r="Y57" i="3"/>
  <c r="X57" i="3"/>
  <c r="U57" i="3"/>
  <c r="T57" i="3"/>
  <c r="Q57" i="3"/>
  <c r="P57" i="3"/>
  <c r="M57" i="3"/>
  <c r="L57" i="3"/>
  <c r="I57" i="3"/>
  <c r="H57" i="3"/>
  <c r="E57" i="3"/>
  <c r="D57" i="3"/>
  <c r="Y56" i="3"/>
  <c r="X56" i="3"/>
  <c r="U56" i="3"/>
  <c r="T56" i="3"/>
  <c r="Q56" i="3"/>
  <c r="P56" i="3"/>
  <c r="M56" i="3"/>
  <c r="L56" i="3"/>
  <c r="I56" i="3"/>
  <c r="H56" i="3"/>
  <c r="E56" i="3"/>
  <c r="D56" i="3"/>
  <c r="Z55" i="3"/>
  <c r="Y55" i="3"/>
  <c r="V55" i="3"/>
  <c r="U55" i="3"/>
  <c r="R55" i="3"/>
  <c r="Q55" i="3"/>
  <c r="N55" i="3"/>
  <c r="M55" i="3"/>
  <c r="J55" i="3"/>
  <c r="I55" i="3"/>
  <c r="F55" i="3"/>
  <c r="E55" i="3"/>
  <c r="Z54" i="3"/>
  <c r="Y54" i="3"/>
  <c r="V54" i="3"/>
  <c r="U54" i="3"/>
  <c r="R54" i="3"/>
  <c r="Q54" i="3"/>
  <c r="N54" i="3"/>
  <c r="M54" i="3"/>
  <c r="J54" i="3"/>
  <c r="I54" i="3"/>
  <c r="F54" i="3"/>
  <c r="E54" i="3"/>
  <c r="Z53" i="3"/>
  <c r="Y53" i="3"/>
  <c r="V53" i="3"/>
  <c r="U53" i="3"/>
  <c r="R53" i="3"/>
  <c r="Q53" i="3"/>
  <c r="N53" i="3"/>
  <c r="M53" i="3"/>
  <c r="J53" i="3"/>
  <c r="I53" i="3"/>
  <c r="F53" i="3"/>
  <c r="E53" i="3"/>
  <c r="Z52" i="3"/>
  <c r="Y52" i="3"/>
  <c r="V52" i="3"/>
  <c r="U52" i="3"/>
  <c r="R52" i="3"/>
  <c r="Q52" i="3"/>
  <c r="N52" i="3"/>
  <c r="M52" i="3"/>
  <c r="J52" i="3"/>
  <c r="I52" i="3"/>
  <c r="F52" i="3"/>
  <c r="E52" i="3"/>
  <c r="AA51" i="3"/>
  <c r="Z51" i="3"/>
  <c r="W51" i="3"/>
  <c r="V51" i="3"/>
  <c r="S51" i="3"/>
  <c r="R51" i="3"/>
  <c r="O51" i="3"/>
  <c r="N51" i="3"/>
  <c r="K51" i="3"/>
  <c r="J51" i="3"/>
  <c r="G51" i="3"/>
  <c r="F51" i="3"/>
  <c r="AA50" i="3"/>
  <c r="Z50" i="3"/>
  <c r="W50" i="3"/>
  <c r="V50" i="3"/>
  <c r="S50" i="3"/>
  <c r="R50" i="3"/>
  <c r="O50" i="3"/>
  <c r="N50" i="3"/>
  <c r="K50" i="3"/>
  <c r="J50" i="3"/>
  <c r="G50" i="3"/>
  <c r="F50" i="3"/>
  <c r="AA49" i="3"/>
  <c r="Z49" i="3"/>
  <c r="W49" i="3"/>
  <c r="V49" i="3"/>
  <c r="S49" i="3"/>
  <c r="R49" i="3"/>
  <c r="O49" i="3"/>
  <c r="N49" i="3"/>
  <c r="K49" i="3"/>
  <c r="J49" i="3"/>
  <c r="G49" i="3"/>
  <c r="F49" i="3"/>
  <c r="AA48" i="3"/>
  <c r="Z48" i="3"/>
  <c r="W48" i="3"/>
  <c r="V48" i="3"/>
  <c r="S48" i="3"/>
  <c r="R48" i="3"/>
  <c r="O48" i="3"/>
  <c r="N48" i="3"/>
  <c r="K48" i="3"/>
  <c r="J48" i="3"/>
  <c r="G48" i="3"/>
  <c r="F48" i="3"/>
  <c r="B48" i="3"/>
  <c r="AA47" i="3"/>
  <c r="X47" i="3"/>
  <c r="W47" i="3"/>
  <c r="T47" i="3"/>
  <c r="S47" i="3"/>
  <c r="P47" i="3"/>
  <c r="O47" i="3"/>
  <c r="L47" i="3"/>
  <c r="K47" i="3"/>
  <c r="H47" i="3"/>
  <c r="G47" i="3"/>
  <c r="D47" i="3"/>
  <c r="AA46" i="3"/>
  <c r="X46" i="3"/>
  <c r="W46" i="3"/>
  <c r="T46" i="3"/>
  <c r="S46" i="3"/>
  <c r="P46" i="3"/>
  <c r="O46" i="3"/>
  <c r="L46" i="3"/>
  <c r="K46" i="3"/>
  <c r="H46" i="3"/>
  <c r="G46" i="3"/>
  <c r="D46" i="3"/>
  <c r="AA45" i="3"/>
  <c r="X45" i="3"/>
  <c r="W45" i="3"/>
  <c r="T45" i="3"/>
  <c r="S45" i="3"/>
  <c r="P45" i="3"/>
  <c r="O45" i="3"/>
  <c r="L45" i="3"/>
  <c r="K45" i="3"/>
  <c r="H45" i="3"/>
  <c r="G45" i="3"/>
  <c r="D45" i="3"/>
  <c r="AA44" i="3"/>
  <c r="X44" i="3"/>
  <c r="W44" i="3"/>
  <c r="T44" i="3"/>
  <c r="S44" i="3"/>
  <c r="P44" i="3"/>
  <c r="O44" i="3"/>
  <c r="L44" i="3"/>
  <c r="K44" i="3"/>
  <c r="H44" i="3"/>
  <c r="G44" i="3"/>
  <c r="D44" i="3"/>
  <c r="B44" i="3"/>
  <c r="Y43" i="3"/>
  <c r="X43" i="3"/>
  <c r="U43" i="3"/>
  <c r="T43" i="3"/>
  <c r="Q43" i="3"/>
  <c r="P43" i="3"/>
  <c r="M43" i="3"/>
  <c r="L43" i="3"/>
  <c r="I43" i="3"/>
  <c r="H43" i="3"/>
  <c r="E43" i="3"/>
  <c r="D43" i="3"/>
  <c r="Y42" i="3"/>
  <c r="X42" i="3"/>
  <c r="U42" i="3"/>
  <c r="T42" i="3"/>
  <c r="Q42" i="3"/>
  <c r="P42" i="3"/>
  <c r="M42" i="3"/>
  <c r="L42" i="3"/>
  <c r="I42" i="3"/>
  <c r="H42" i="3"/>
  <c r="E42" i="3"/>
  <c r="D42" i="3"/>
  <c r="Y41" i="3"/>
  <c r="X41" i="3"/>
  <c r="U41" i="3"/>
  <c r="T41" i="3"/>
  <c r="Q41" i="3"/>
  <c r="P41" i="3"/>
  <c r="M41" i="3"/>
  <c r="L41" i="3"/>
  <c r="I41" i="3"/>
  <c r="H41" i="3"/>
  <c r="E41" i="3"/>
  <c r="D41" i="3"/>
  <c r="Y40" i="3"/>
  <c r="X40" i="3"/>
  <c r="U40" i="3"/>
  <c r="T40" i="3"/>
  <c r="Q40" i="3"/>
  <c r="P40" i="3"/>
  <c r="M40" i="3"/>
  <c r="L40" i="3"/>
  <c r="I40" i="3"/>
  <c r="H40" i="3"/>
  <c r="E40" i="3"/>
  <c r="D40" i="3"/>
  <c r="Z39" i="3"/>
  <c r="Y39" i="3"/>
  <c r="V39" i="3"/>
  <c r="U39" i="3"/>
  <c r="R39" i="3"/>
  <c r="Q39" i="3"/>
  <c r="N39" i="3"/>
  <c r="M39" i="3"/>
  <c r="J39" i="3"/>
  <c r="I39" i="3"/>
  <c r="F39" i="3"/>
  <c r="E39" i="3"/>
  <c r="Z38" i="3"/>
  <c r="Y38" i="3"/>
  <c r="V38" i="3"/>
  <c r="U38" i="3"/>
  <c r="R38" i="3"/>
  <c r="Q38" i="3"/>
  <c r="N38" i="3"/>
  <c r="M38" i="3"/>
  <c r="J38" i="3"/>
  <c r="I38" i="3"/>
  <c r="F38" i="3"/>
  <c r="E38" i="3"/>
  <c r="Z37" i="3"/>
  <c r="Y37" i="3"/>
  <c r="V37" i="3"/>
  <c r="U37" i="3"/>
  <c r="R37" i="3"/>
  <c r="Q37" i="3"/>
  <c r="N37" i="3"/>
  <c r="M37" i="3"/>
  <c r="J37" i="3"/>
  <c r="I37" i="3"/>
  <c r="F37" i="3"/>
  <c r="E37" i="3"/>
  <c r="Z36" i="3"/>
  <c r="Y36" i="3"/>
  <c r="V36" i="3"/>
  <c r="U36" i="3"/>
  <c r="R36" i="3"/>
  <c r="Q36" i="3"/>
  <c r="N36" i="3"/>
  <c r="M36" i="3"/>
  <c r="J36" i="3"/>
  <c r="I36" i="3"/>
  <c r="F36" i="3"/>
  <c r="E36" i="3"/>
  <c r="AA35" i="3"/>
  <c r="Z35" i="3"/>
  <c r="W35" i="3"/>
  <c r="V35" i="3"/>
  <c r="S35" i="3"/>
  <c r="R35" i="3"/>
  <c r="O35" i="3"/>
  <c r="N35" i="3"/>
  <c r="K35" i="3"/>
  <c r="J35" i="3"/>
  <c r="G35" i="3"/>
  <c r="F35" i="3"/>
  <c r="AA34" i="3"/>
  <c r="Z34" i="3"/>
  <c r="W34" i="3"/>
  <c r="V34" i="3"/>
  <c r="S34" i="3"/>
  <c r="R34" i="3"/>
  <c r="O34" i="3"/>
  <c r="N34" i="3"/>
  <c r="K34" i="3"/>
  <c r="J34" i="3"/>
  <c r="G34" i="3"/>
  <c r="F34" i="3"/>
  <c r="AA33" i="3"/>
  <c r="Z33" i="3"/>
  <c r="W33" i="3"/>
  <c r="V33" i="3"/>
  <c r="S33" i="3"/>
  <c r="R33" i="3"/>
  <c r="O33" i="3"/>
  <c r="N33" i="3"/>
  <c r="K33" i="3"/>
  <c r="J33" i="3"/>
  <c r="G33" i="3"/>
  <c r="F33" i="3"/>
  <c r="AA32" i="3"/>
  <c r="Z32" i="3"/>
  <c r="W32" i="3"/>
  <c r="V32" i="3"/>
  <c r="S32" i="3"/>
  <c r="R32" i="3"/>
  <c r="O32" i="3"/>
  <c r="N32" i="3"/>
  <c r="K32" i="3"/>
  <c r="J32" i="3"/>
  <c r="G32" i="3"/>
  <c r="F32" i="3"/>
  <c r="B32" i="3"/>
  <c r="AA31" i="3"/>
  <c r="X31" i="3"/>
  <c r="W31" i="3"/>
  <c r="T31" i="3"/>
  <c r="S31" i="3"/>
  <c r="P31" i="3"/>
  <c r="O31" i="3"/>
  <c r="L31" i="3"/>
  <c r="K31" i="3"/>
  <c r="H31" i="3"/>
  <c r="G31" i="3"/>
  <c r="D31" i="3"/>
  <c r="AA30" i="3"/>
  <c r="X30" i="3"/>
  <c r="W30" i="3"/>
  <c r="T30" i="3"/>
  <c r="S30" i="3"/>
  <c r="P30" i="3"/>
  <c r="O30" i="3"/>
  <c r="L30" i="3"/>
  <c r="K30" i="3"/>
  <c r="H30" i="3"/>
  <c r="G30" i="3"/>
  <c r="D30" i="3"/>
  <c r="AA29" i="3"/>
  <c r="X29" i="3"/>
  <c r="W29" i="3"/>
  <c r="T29" i="3"/>
  <c r="S29" i="3"/>
  <c r="P29" i="3"/>
  <c r="O29" i="3"/>
  <c r="L29" i="3"/>
  <c r="K29" i="3"/>
  <c r="H29" i="3"/>
  <c r="G29" i="3"/>
  <c r="D29" i="3"/>
  <c r="AA28" i="3"/>
  <c r="X28" i="3"/>
  <c r="W28" i="3"/>
  <c r="T28" i="3"/>
  <c r="S28" i="3"/>
  <c r="P28" i="3"/>
  <c r="O28" i="3"/>
  <c r="L28" i="3"/>
  <c r="K28" i="3"/>
  <c r="H28" i="3"/>
  <c r="G28" i="3"/>
  <c r="D28" i="3"/>
  <c r="B28" i="3"/>
  <c r="Y27" i="3"/>
  <c r="X27" i="3"/>
  <c r="U27" i="3"/>
  <c r="T27" i="3"/>
  <c r="Q27" i="3"/>
  <c r="P27" i="3"/>
  <c r="M27" i="3"/>
  <c r="L27" i="3"/>
  <c r="I27" i="3"/>
  <c r="H27" i="3"/>
  <c r="E27" i="3"/>
  <c r="D27" i="3"/>
  <c r="Y26" i="3"/>
  <c r="X26" i="3"/>
  <c r="U26" i="3"/>
  <c r="T26" i="3"/>
  <c r="Q26" i="3"/>
  <c r="P26" i="3"/>
  <c r="M26" i="3"/>
  <c r="L26" i="3"/>
  <c r="I26" i="3"/>
  <c r="H26" i="3"/>
  <c r="E26" i="3"/>
  <c r="D26" i="3"/>
  <c r="Y25" i="3"/>
  <c r="X25" i="3"/>
  <c r="U25" i="3"/>
  <c r="T25" i="3"/>
  <c r="Q25" i="3"/>
  <c r="P25" i="3"/>
  <c r="M25" i="3"/>
  <c r="L25" i="3"/>
  <c r="I25" i="3"/>
  <c r="H25" i="3"/>
  <c r="E25" i="3"/>
  <c r="D25" i="3"/>
  <c r="Y24" i="3"/>
  <c r="X24" i="3"/>
  <c r="U24" i="3"/>
  <c r="T24" i="3"/>
  <c r="Q24" i="3"/>
  <c r="P24" i="3"/>
  <c r="M24" i="3"/>
  <c r="L24" i="3"/>
  <c r="I24" i="3"/>
  <c r="H24" i="3"/>
  <c r="E24" i="3"/>
  <c r="D24" i="3"/>
  <c r="Z23" i="3"/>
  <c r="Y23" i="3"/>
  <c r="V23" i="3"/>
  <c r="U23" i="3"/>
  <c r="R23" i="3"/>
  <c r="Q23" i="3"/>
  <c r="N23" i="3"/>
  <c r="M23" i="3"/>
  <c r="J23" i="3"/>
  <c r="I23" i="3"/>
  <c r="F23" i="3"/>
  <c r="E23" i="3"/>
  <c r="Z22" i="3"/>
  <c r="Y22" i="3"/>
  <c r="V22" i="3"/>
  <c r="U22" i="3"/>
  <c r="R22" i="3"/>
  <c r="Q22" i="3"/>
  <c r="N22" i="3"/>
  <c r="M22" i="3"/>
  <c r="J22" i="3"/>
  <c r="I22" i="3"/>
  <c r="F22" i="3"/>
  <c r="E22" i="3"/>
  <c r="Z21" i="3"/>
  <c r="Y21" i="3"/>
  <c r="V21" i="3"/>
  <c r="U21" i="3"/>
  <c r="R21" i="3"/>
  <c r="Q21" i="3"/>
  <c r="N21" i="3"/>
  <c r="M21" i="3"/>
  <c r="J21" i="3"/>
  <c r="I21" i="3"/>
  <c r="F21" i="3"/>
  <c r="E21" i="3"/>
  <c r="Z20" i="3"/>
  <c r="Y20" i="3"/>
  <c r="V20" i="3"/>
  <c r="U20" i="3"/>
  <c r="R20" i="3"/>
  <c r="Q20" i="3"/>
  <c r="N20" i="3"/>
  <c r="M20" i="3"/>
  <c r="J20" i="3"/>
  <c r="I20" i="3"/>
  <c r="F20" i="3"/>
  <c r="E20" i="3"/>
  <c r="AA19" i="3"/>
  <c r="Z19" i="3"/>
  <c r="W19" i="3"/>
  <c r="V19" i="3"/>
  <c r="S19" i="3"/>
  <c r="R19" i="3"/>
  <c r="O19" i="3"/>
  <c r="N19" i="3"/>
  <c r="K19" i="3"/>
  <c r="J19" i="3"/>
  <c r="G19" i="3"/>
  <c r="F19" i="3"/>
  <c r="AA18" i="3"/>
  <c r="Z18" i="3"/>
  <c r="W18" i="3"/>
  <c r="V18" i="3"/>
  <c r="S18" i="3"/>
  <c r="R18" i="3"/>
  <c r="O18" i="3"/>
  <c r="N18" i="3"/>
  <c r="K18" i="3"/>
  <c r="J18" i="3"/>
  <c r="G18" i="3"/>
  <c r="F18" i="3"/>
  <c r="AA17" i="3"/>
  <c r="Z17" i="3"/>
  <c r="W17" i="3"/>
  <c r="V17" i="3"/>
  <c r="S17" i="3"/>
  <c r="R17" i="3"/>
  <c r="O17" i="3"/>
  <c r="N17" i="3"/>
  <c r="K17" i="3"/>
  <c r="J17" i="3"/>
  <c r="G17" i="3"/>
  <c r="F17" i="3"/>
  <c r="AA16" i="3"/>
  <c r="Z16" i="3"/>
  <c r="W16" i="3"/>
  <c r="V16" i="3"/>
  <c r="S16" i="3"/>
  <c r="R16" i="3"/>
  <c r="O16" i="3"/>
  <c r="N16" i="3"/>
  <c r="K16" i="3"/>
  <c r="J16" i="3"/>
  <c r="G16" i="3"/>
  <c r="F16" i="3"/>
  <c r="B16" i="3"/>
  <c r="AA15" i="3"/>
  <c r="X15" i="3"/>
  <c r="W15" i="3"/>
  <c r="T15" i="3"/>
  <c r="S15" i="3"/>
  <c r="P15" i="3"/>
  <c r="O15" i="3"/>
  <c r="L15" i="3"/>
  <c r="K15" i="3"/>
  <c r="H15" i="3"/>
  <c r="G15" i="3"/>
  <c r="D15" i="3"/>
  <c r="AA14" i="3"/>
  <c r="X14" i="3"/>
  <c r="W14" i="3"/>
  <c r="T14" i="3"/>
  <c r="S14" i="3"/>
  <c r="P14" i="3"/>
  <c r="O14" i="3"/>
  <c r="L14" i="3"/>
  <c r="K14" i="3"/>
  <c r="H14" i="3"/>
  <c r="G14" i="3"/>
  <c r="D14" i="3"/>
  <c r="AA13" i="3"/>
  <c r="X13" i="3"/>
  <c r="W13" i="3"/>
  <c r="T13" i="3"/>
  <c r="S13" i="3"/>
  <c r="P13" i="3"/>
  <c r="O13" i="3"/>
  <c r="L13" i="3"/>
  <c r="K13" i="3"/>
  <c r="H13" i="3"/>
  <c r="G13" i="3"/>
  <c r="D13" i="3"/>
  <c r="AA12" i="3"/>
  <c r="X12" i="3"/>
  <c r="W12" i="3"/>
  <c r="T12" i="3"/>
  <c r="S12" i="3"/>
  <c r="P12" i="3"/>
  <c r="O12" i="3"/>
  <c r="L12" i="3"/>
  <c r="K12" i="3"/>
  <c r="H12" i="3"/>
  <c r="G12" i="3"/>
  <c r="D12" i="3"/>
  <c r="B12" i="3"/>
  <c r="Y11" i="3"/>
  <c r="X11" i="3"/>
  <c r="U11" i="3"/>
  <c r="T11" i="3"/>
  <c r="Q11" i="3"/>
  <c r="P11" i="3"/>
  <c r="M11" i="3"/>
  <c r="L11" i="3"/>
  <c r="I11" i="3"/>
  <c r="H11" i="3"/>
  <c r="E11" i="3"/>
  <c r="D11" i="3"/>
  <c r="Y10" i="3"/>
  <c r="X10" i="3"/>
  <c r="U10" i="3"/>
  <c r="T10" i="3"/>
  <c r="Q10" i="3"/>
  <c r="P10" i="3"/>
  <c r="M10" i="3"/>
  <c r="L10" i="3"/>
  <c r="I10" i="3"/>
  <c r="H10" i="3"/>
  <c r="E10" i="3"/>
  <c r="D10" i="3"/>
  <c r="Y9" i="3"/>
  <c r="X9" i="3"/>
  <c r="U9" i="3"/>
  <c r="T9" i="3"/>
  <c r="Q9" i="3"/>
  <c r="P9" i="3"/>
  <c r="M9" i="3"/>
  <c r="L9" i="3"/>
  <c r="I9" i="3"/>
  <c r="H9" i="3"/>
  <c r="E9" i="3"/>
  <c r="D9" i="3"/>
  <c r="Y8" i="3"/>
  <c r="X8" i="3"/>
  <c r="U8" i="3"/>
  <c r="T8" i="3"/>
  <c r="Q8" i="3"/>
  <c r="P8" i="3"/>
  <c r="M8" i="3"/>
  <c r="L8" i="3"/>
  <c r="I8" i="3"/>
  <c r="H8" i="3"/>
  <c r="E8" i="3"/>
  <c r="D8" i="3"/>
  <c r="Z7" i="3"/>
  <c r="Y7" i="3"/>
  <c r="V7" i="3"/>
  <c r="U7" i="3"/>
  <c r="R7" i="3"/>
  <c r="Q7" i="3"/>
  <c r="N7" i="3"/>
  <c r="M7" i="3"/>
  <c r="J7" i="3"/>
  <c r="I7" i="3"/>
  <c r="F7" i="3"/>
  <c r="E7" i="3"/>
  <c r="Z6" i="3"/>
  <c r="Y6" i="3"/>
  <c r="V6" i="3"/>
  <c r="U6" i="3"/>
  <c r="R6" i="3"/>
  <c r="Q6" i="3"/>
  <c r="N6" i="3"/>
  <c r="M6" i="3"/>
  <c r="J6" i="3"/>
  <c r="I6" i="3"/>
  <c r="F6" i="3"/>
  <c r="E6" i="3"/>
  <c r="Z5" i="3"/>
  <c r="Y5" i="3"/>
  <c r="V5" i="3"/>
  <c r="U5" i="3"/>
  <c r="R5" i="3"/>
  <c r="Q5" i="3"/>
  <c r="N5" i="3"/>
  <c r="M5" i="3"/>
  <c r="J5" i="3"/>
  <c r="I5" i="3"/>
  <c r="F5" i="3"/>
  <c r="E5" i="3"/>
  <c r="Z4" i="3"/>
  <c r="Y4" i="3"/>
  <c r="V4" i="3"/>
  <c r="U4" i="3"/>
  <c r="R4" i="3"/>
  <c r="Q4" i="3"/>
  <c r="N4" i="3"/>
  <c r="M4" i="3"/>
  <c r="J4" i="3"/>
  <c r="I4" i="3"/>
  <c r="F4" i="3"/>
  <c r="E4" i="3"/>
  <c r="A32" i="2"/>
  <c r="A31" i="2"/>
  <c r="A30" i="2"/>
  <c r="A29" i="2"/>
  <c r="A28" i="2"/>
  <c r="A27" i="2"/>
  <c r="A26" i="2"/>
  <c r="A24" i="2"/>
  <c r="A23" i="2"/>
  <c r="A22" i="2"/>
  <c r="A21" i="2"/>
  <c r="A20" i="2"/>
  <c r="A19" i="2"/>
  <c r="A18" i="2"/>
  <c r="A17" i="2"/>
  <c r="A16" i="2"/>
  <c r="A14" i="2"/>
  <c r="A13" i="2"/>
  <c r="A12" i="2"/>
  <c r="A11" i="2"/>
  <c r="A10" i="2"/>
  <c r="A8" i="2"/>
  <c r="A7" i="2"/>
  <c r="A6" i="2"/>
  <c r="A5" i="2"/>
  <c r="A4" i="2"/>
  <c r="A3" i="2"/>
  <c r="A2" i="2"/>
  <c r="B124" i="3"/>
  <c r="B120" i="3"/>
  <c r="B116" i="3"/>
  <c r="AA115" i="3"/>
  <c r="Z115" i="3"/>
  <c r="Y115" i="3"/>
  <c r="X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G111" i="3"/>
  <c r="F111" i="3"/>
  <c r="E111" i="3"/>
  <c r="D111" i="3"/>
  <c r="AA110" i="3"/>
  <c r="Z110" i="3"/>
  <c r="Y110" i="3"/>
  <c r="X110" i="3"/>
  <c r="W110" i="3"/>
  <c r="V110" i="3"/>
  <c r="T110" i="3"/>
  <c r="S110" i="3"/>
  <c r="R110" i="3"/>
  <c r="Q110" i="3"/>
  <c r="P110" i="3"/>
  <c r="O110" i="3"/>
  <c r="N110" i="3"/>
  <c r="M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I80" i="3"/>
  <c r="H80" i="3"/>
  <c r="E80" i="3"/>
  <c r="D80" i="3"/>
  <c r="Z79" i="3"/>
  <c r="Y79" i="3"/>
  <c r="V79" i="3"/>
  <c r="U79" i="3"/>
  <c r="R79" i="3"/>
  <c r="Q79" i="3"/>
  <c r="N79" i="3"/>
  <c r="M79" i="3"/>
  <c r="J79" i="3"/>
  <c r="I79" i="3"/>
  <c r="F79" i="3"/>
  <c r="E79" i="3"/>
  <c r="Z78" i="3"/>
  <c r="Y78" i="3"/>
  <c r="V78" i="3"/>
  <c r="U78" i="3"/>
  <c r="R78" i="3"/>
  <c r="Q78" i="3"/>
  <c r="N78" i="3"/>
  <c r="M78" i="3"/>
  <c r="J78" i="3"/>
  <c r="I78" i="3"/>
  <c r="F78" i="3"/>
  <c r="E78" i="3"/>
  <c r="Z77" i="3"/>
  <c r="Y77" i="3"/>
  <c r="V77" i="3"/>
  <c r="U77" i="3"/>
  <c r="R77" i="3"/>
  <c r="Q77" i="3"/>
  <c r="N77" i="3"/>
  <c r="M77" i="3"/>
  <c r="J77" i="3"/>
  <c r="I77" i="3"/>
  <c r="F77" i="3"/>
  <c r="E77" i="3"/>
  <c r="Z76" i="3"/>
  <c r="Y76" i="3"/>
  <c r="V76" i="3"/>
  <c r="U76" i="3"/>
  <c r="R76" i="3"/>
  <c r="Q76" i="3"/>
  <c r="N76" i="3"/>
  <c r="M76" i="3"/>
  <c r="J76" i="3"/>
  <c r="I76" i="3"/>
  <c r="F76" i="3"/>
  <c r="E76" i="3"/>
  <c r="AA75" i="3"/>
  <c r="Z75" i="3"/>
  <c r="W75" i="3"/>
  <c r="V75" i="3"/>
  <c r="S75" i="3"/>
  <c r="R75" i="3"/>
  <c r="O75" i="3"/>
  <c r="N75" i="3"/>
  <c r="K75" i="3"/>
  <c r="J75" i="3"/>
  <c r="G75" i="3"/>
  <c r="F75" i="3"/>
  <c r="AA74" i="3"/>
  <c r="Z74" i="3"/>
  <c r="W74" i="3"/>
  <c r="V74" i="3"/>
  <c r="S74" i="3"/>
  <c r="R74" i="3"/>
  <c r="O74" i="3"/>
  <c r="N74" i="3"/>
  <c r="K74" i="3"/>
  <c r="J74" i="3"/>
  <c r="G74" i="3"/>
  <c r="F74" i="3"/>
  <c r="AA73" i="3"/>
  <c r="Z73" i="3"/>
  <c r="W73" i="3"/>
  <c r="V73" i="3"/>
  <c r="S73" i="3"/>
  <c r="R73" i="3"/>
  <c r="O73" i="3"/>
  <c r="N73" i="3"/>
  <c r="K73" i="3"/>
  <c r="J73" i="3"/>
  <c r="G73" i="3"/>
  <c r="F73" i="3"/>
  <c r="AA72" i="3"/>
  <c r="Z72" i="3"/>
  <c r="W72" i="3"/>
  <c r="V72" i="3"/>
  <c r="S72" i="3"/>
  <c r="R72" i="3"/>
  <c r="O72" i="3"/>
  <c r="N72" i="3"/>
  <c r="K72" i="3"/>
  <c r="J72" i="3"/>
  <c r="G72" i="3"/>
  <c r="F72" i="3"/>
  <c r="B72" i="3"/>
  <c r="AA71" i="3"/>
  <c r="X71" i="3"/>
  <c r="W71" i="3"/>
  <c r="T71" i="3"/>
  <c r="S71" i="3"/>
  <c r="P71" i="3"/>
  <c r="O71" i="3"/>
  <c r="L71" i="3"/>
  <c r="K71" i="3"/>
  <c r="H71" i="3"/>
  <c r="G71" i="3"/>
  <c r="D71" i="3"/>
  <c r="AA70" i="3"/>
  <c r="X70" i="3"/>
  <c r="W70" i="3"/>
  <c r="T70" i="3"/>
  <c r="S70" i="3"/>
  <c r="P70" i="3"/>
  <c r="O70" i="3"/>
  <c r="L70" i="3"/>
  <c r="K70" i="3"/>
  <c r="H70" i="3"/>
  <c r="G70" i="3"/>
  <c r="D70" i="3"/>
  <c r="AA69" i="3"/>
  <c r="X69" i="3"/>
  <c r="W69" i="3"/>
  <c r="T69" i="3"/>
  <c r="S69" i="3"/>
  <c r="P69" i="3"/>
  <c r="O69" i="3"/>
  <c r="L69" i="3"/>
  <c r="K69" i="3"/>
  <c r="H69" i="3"/>
  <c r="G69" i="3"/>
  <c r="D69" i="3"/>
  <c r="AA68" i="3"/>
  <c r="X68" i="3"/>
  <c r="W68" i="3"/>
  <c r="T68" i="3"/>
  <c r="S68" i="3"/>
  <c r="P68" i="3"/>
  <c r="O68" i="3"/>
  <c r="L68" i="3"/>
  <c r="K68" i="3"/>
  <c r="H68" i="3"/>
  <c r="G68" i="3"/>
  <c r="D68" i="3"/>
  <c r="B68" i="3"/>
  <c r="Y67" i="3"/>
  <c r="X67" i="3"/>
  <c r="U67" i="3"/>
  <c r="T67" i="3"/>
  <c r="Q67" i="3"/>
  <c r="P67" i="3"/>
  <c r="M67" i="3"/>
  <c r="L67" i="3"/>
  <c r="I67" i="3"/>
  <c r="H67" i="3"/>
  <c r="E67" i="3"/>
  <c r="D67" i="3"/>
  <c r="Y66" i="3"/>
  <c r="X66" i="3"/>
  <c r="U66" i="3"/>
  <c r="T66" i="3"/>
  <c r="Q66" i="3"/>
  <c r="P66" i="3"/>
  <c r="M66" i="3"/>
  <c r="L66" i="3"/>
  <c r="I66" i="3"/>
  <c r="H66" i="3"/>
  <c r="E66" i="3"/>
  <c r="D66" i="3"/>
  <c r="Y65" i="3"/>
  <c r="X65" i="3"/>
  <c r="U65" i="3"/>
  <c r="T65" i="3"/>
  <c r="Q65" i="3"/>
  <c r="P65" i="3"/>
  <c r="M65" i="3"/>
  <c r="L65" i="3"/>
  <c r="I65" i="3"/>
  <c r="H65" i="3"/>
  <c r="E65" i="3"/>
  <c r="D65" i="3"/>
  <c r="Y64" i="3"/>
  <c r="X64" i="3"/>
  <c r="U64" i="3"/>
  <c r="T64" i="3"/>
  <c r="Q64" i="3"/>
  <c r="P64" i="3"/>
  <c r="M64" i="3"/>
  <c r="L64" i="3"/>
  <c r="I64" i="3"/>
  <c r="H64" i="3"/>
  <c r="E64" i="3"/>
  <c r="D64" i="3"/>
  <c r="Z63" i="3"/>
  <c r="Y63" i="3"/>
  <c r="V63" i="3"/>
  <c r="U63" i="3"/>
  <c r="R63" i="3"/>
  <c r="Q63" i="3"/>
  <c r="N63" i="3"/>
  <c r="M63" i="3"/>
  <c r="J63" i="3"/>
  <c r="I63" i="3"/>
  <c r="F63" i="3"/>
  <c r="E63" i="3"/>
  <c r="Z62" i="3"/>
  <c r="Y62" i="3"/>
  <c r="V62" i="3"/>
  <c r="U62" i="3"/>
  <c r="R62" i="3"/>
  <c r="Q62" i="3"/>
  <c r="N62" i="3"/>
  <c r="M62" i="3"/>
  <c r="J62" i="3"/>
  <c r="I62" i="3"/>
  <c r="F62" i="3"/>
  <c r="E62" i="3"/>
  <c r="Z61" i="3"/>
  <c r="Y61" i="3"/>
  <c r="V61" i="3"/>
  <c r="U61" i="3"/>
  <c r="R61" i="3"/>
  <c r="Q61" i="3"/>
  <c r="N61" i="3"/>
  <c r="M61" i="3"/>
  <c r="J61" i="3"/>
  <c r="I61" i="3"/>
  <c r="F61" i="3"/>
  <c r="E61" i="3"/>
  <c r="Z60" i="3"/>
  <c r="Y60" i="3"/>
  <c r="V60" i="3"/>
  <c r="U60" i="3"/>
  <c r="R60" i="3"/>
  <c r="Q60" i="3"/>
  <c r="N60" i="3"/>
  <c r="M60" i="3"/>
  <c r="J60" i="3"/>
  <c r="I60" i="3"/>
  <c r="F60" i="3"/>
  <c r="E60" i="3"/>
  <c r="AA59" i="3"/>
  <c r="Z59" i="3"/>
  <c r="W59" i="3"/>
  <c r="V59" i="3"/>
  <c r="S59" i="3"/>
  <c r="R59" i="3"/>
  <c r="O59" i="3"/>
  <c r="N59" i="3"/>
  <c r="K59" i="3"/>
  <c r="J59" i="3"/>
  <c r="G59" i="3"/>
  <c r="F59" i="3"/>
  <c r="AA58" i="3"/>
  <c r="Z58" i="3"/>
  <c r="W58" i="3"/>
  <c r="V58" i="3"/>
  <c r="S58" i="3"/>
  <c r="R58" i="3"/>
  <c r="O58" i="3"/>
  <c r="N58" i="3"/>
  <c r="K58" i="3"/>
  <c r="J58" i="3"/>
  <c r="G58" i="3"/>
  <c r="F58" i="3"/>
  <c r="AA57" i="3"/>
  <c r="Z57" i="3"/>
  <c r="W57" i="3"/>
  <c r="V57" i="3"/>
  <c r="S57" i="3"/>
  <c r="R57" i="3"/>
  <c r="O57" i="3"/>
  <c r="N57" i="3"/>
  <c r="K57" i="3"/>
  <c r="J57" i="3"/>
  <c r="G57" i="3"/>
  <c r="F57" i="3"/>
  <c r="AA56" i="3"/>
  <c r="Z56" i="3"/>
  <c r="W56" i="3"/>
  <c r="V56" i="3"/>
  <c r="S56" i="3"/>
  <c r="R56" i="3"/>
  <c r="O56" i="3"/>
  <c r="N56" i="3"/>
  <c r="K56" i="3"/>
  <c r="J56" i="3"/>
  <c r="G56" i="3"/>
  <c r="F56" i="3"/>
  <c r="B56" i="3"/>
  <c r="AA55" i="3"/>
  <c r="X55" i="3"/>
  <c r="W55" i="3"/>
  <c r="T55" i="3"/>
  <c r="S55" i="3"/>
  <c r="P55" i="3"/>
  <c r="O55" i="3"/>
  <c r="L55" i="3"/>
  <c r="K55" i="3"/>
  <c r="H55" i="3"/>
  <c r="G55" i="3"/>
  <c r="D55" i="3"/>
  <c r="AA54" i="3"/>
  <c r="X54" i="3"/>
  <c r="W54" i="3"/>
  <c r="T54" i="3"/>
  <c r="S54" i="3"/>
  <c r="P54" i="3"/>
  <c r="O54" i="3"/>
  <c r="L54" i="3"/>
  <c r="K54" i="3"/>
  <c r="H54" i="3"/>
  <c r="G54" i="3"/>
  <c r="D54" i="3"/>
  <c r="AA53" i="3"/>
  <c r="X53" i="3"/>
  <c r="W53" i="3"/>
  <c r="T53" i="3"/>
  <c r="S53" i="3"/>
  <c r="P53" i="3"/>
  <c r="O53" i="3"/>
  <c r="L53" i="3"/>
  <c r="K53" i="3"/>
  <c r="H53" i="3"/>
  <c r="G53" i="3"/>
  <c r="D53" i="3"/>
  <c r="AA52" i="3"/>
  <c r="X52" i="3"/>
  <c r="W52" i="3"/>
  <c r="T52" i="3"/>
  <c r="S52" i="3"/>
  <c r="P52" i="3"/>
  <c r="O52" i="3"/>
  <c r="L52" i="3"/>
  <c r="K52" i="3"/>
  <c r="H52" i="3"/>
  <c r="G52" i="3"/>
  <c r="D52" i="3"/>
  <c r="B52" i="3"/>
  <c r="Y51" i="3"/>
  <c r="X51" i="3"/>
  <c r="U51" i="3"/>
  <c r="T51" i="3"/>
  <c r="Q51" i="3"/>
  <c r="P51" i="3"/>
  <c r="M51" i="3"/>
  <c r="L51" i="3"/>
  <c r="I51" i="3"/>
  <c r="H51" i="3"/>
  <c r="E51" i="3"/>
  <c r="D51" i="3"/>
  <c r="Y50" i="3"/>
  <c r="X50" i="3"/>
  <c r="U50" i="3"/>
  <c r="T50" i="3"/>
  <c r="Q50" i="3"/>
  <c r="P50" i="3"/>
  <c r="M50" i="3"/>
  <c r="L50" i="3"/>
  <c r="I50" i="3"/>
  <c r="H50" i="3"/>
  <c r="E50" i="3"/>
  <c r="D50" i="3"/>
  <c r="Y49" i="3"/>
  <c r="X49" i="3"/>
  <c r="U49" i="3"/>
  <c r="T49" i="3"/>
  <c r="Q49" i="3"/>
  <c r="P49" i="3"/>
  <c r="M49" i="3"/>
  <c r="L49" i="3"/>
  <c r="I49" i="3"/>
  <c r="H49" i="3"/>
  <c r="E49" i="3"/>
  <c r="D49" i="3"/>
  <c r="Y48" i="3"/>
  <c r="X48" i="3"/>
  <c r="U48" i="3"/>
  <c r="T48" i="3"/>
  <c r="Q48" i="3"/>
  <c r="P48" i="3"/>
  <c r="M48" i="3"/>
  <c r="L48" i="3"/>
  <c r="I48" i="3"/>
  <c r="H48" i="3"/>
  <c r="E48" i="3"/>
  <c r="D48" i="3"/>
  <c r="Z47" i="3"/>
  <c r="Y47" i="3"/>
  <c r="V47" i="3"/>
  <c r="U47" i="3"/>
  <c r="R47" i="3"/>
  <c r="Q47" i="3"/>
  <c r="N47" i="3"/>
  <c r="M47" i="3"/>
  <c r="J47" i="3"/>
  <c r="I47" i="3"/>
  <c r="F47" i="3"/>
  <c r="E47" i="3"/>
  <c r="Z46" i="3"/>
  <c r="Y46" i="3"/>
  <c r="V46" i="3"/>
  <c r="U46" i="3"/>
  <c r="R46" i="3"/>
  <c r="Q46" i="3"/>
  <c r="N46" i="3"/>
  <c r="M46" i="3"/>
  <c r="J46" i="3"/>
  <c r="I46" i="3"/>
  <c r="F46" i="3"/>
  <c r="E46" i="3"/>
  <c r="Z45" i="3"/>
  <c r="Y45" i="3"/>
  <c r="V45" i="3"/>
  <c r="U45" i="3"/>
  <c r="R45" i="3"/>
  <c r="Q45" i="3"/>
  <c r="N45" i="3"/>
  <c r="M45" i="3"/>
  <c r="J45" i="3"/>
  <c r="I45" i="3"/>
  <c r="F45" i="3"/>
  <c r="E45" i="3"/>
  <c r="Z44" i="3"/>
  <c r="Y44" i="3"/>
  <c r="V44" i="3"/>
  <c r="U44" i="3"/>
  <c r="R44" i="3"/>
  <c r="Q44" i="3"/>
  <c r="N44" i="3"/>
  <c r="M44" i="3"/>
  <c r="J44" i="3"/>
  <c r="I44" i="3"/>
  <c r="F44" i="3"/>
  <c r="E44" i="3"/>
  <c r="AA43" i="3"/>
  <c r="Z43" i="3"/>
  <c r="W43" i="3"/>
  <c r="V43" i="3"/>
  <c r="S43" i="3"/>
  <c r="R43" i="3"/>
  <c r="O43" i="3"/>
  <c r="N43" i="3"/>
  <c r="K43" i="3"/>
  <c r="J43" i="3"/>
  <c r="G43" i="3"/>
  <c r="F43" i="3"/>
  <c r="AA42" i="3"/>
  <c r="Z42" i="3"/>
  <c r="W42" i="3"/>
  <c r="V42" i="3"/>
  <c r="S42" i="3"/>
  <c r="R42" i="3"/>
  <c r="O42" i="3"/>
  <c r="N42" i="3"/>
  <c r="K42" i="3"/>
  <c r="J42" i="3"/>
  <c r="G42" i="3"/>
  <c r="F42" i="3"/>
  <c r="AA41" i="3"/>
  <c r="Z41" i="3"/>
  <c r="W41" i="3"/>
  <c r="V41" i="3"/>
  <c r="S41" i="3"/>
  <c r="R41" i="3"/>
  <c r="O41" i="3"/>
  <c r="N41" i="3"/>
  <c r="K41" i="3"/>
  <c r="J41" i="3"/>
  <c r="G41" i="3"/>
  <c r="F41" i="3"/>
  <c r="AA40" i="3"/>
  <c r="Z40" i="3"/>
  <c r="W40" i="3"/>
  <c r="V40" i="3"/>
  <c r="S40" i="3"/>
  <c r="R40" i="3"/>
  <c r="O40" i="3"/>
  <c r="N40" i="3"/>
  <c r="K40" i="3"/>
  <c r="J40" i="3"/>
  <c r="G40" i="3"/>
  <c r="F40" i="3"/>
  <c r="B40" i="3"/>
  <c r="AA39" i="3"/>
  <c r="X39" i="3"/>
  <c r="W39" i="3"/>
  <c r="T39" i="3"/>
  <c r="S39" i="3"/>
  <c r="P39" i="3"/>
  <c r="O39" i="3"/>
  <c r="L39" i="3"/>
  <c r="K39" i="3"/>
  <c r="H39" i="3"/>
  <c r="G39" i="3"/>
  <c r="D39" i="3"/>
  <c r="AA38" i="3"/>
  <c r="X38" i="3"/>
  <c r="W38" i="3"/>
  <c r="T38" i="3"/>
  <c r="S38" i="3"/>
  <c r="P38" i="3"/>
  <c r="O38" i="3"/>
  <c r="L38" i="3"/>
  <c r="K38" i="3"/>
  <c r="H38" i="3"/>
  <c r="G38" i="3"/>
  <c r="D38" i="3"/>
  <c r="AA37" i="3"/>
  <c r="X37" i="3"/>
  <c r="W37" i="3"/>
  <c r="T37" i="3"/>
  <c r="S37" i="3"/>
  <c r="P37" i="3"/>
  <c r="O37" i="3"/>
  <c r="L37" i="3"/>
  <c r="K37" i="3"/>
  <c r="H37" i="3"/>
  <c r="G37" i="3"/>
  <c r="D37" i="3"/>
  <c r="AA36" i="3"/>
  <c r="X36" i="3"/>
  <c r="W36" i="3"/>
  <c r="T36" i="3"/>
  <c r="S36" i="3"/>
  <c r="P36" i="3"/>
  <c r="O36" i="3"/>
  <c r="L36" i="3"/>
  <c r="K36" i="3"/>
  <c r="H36" i="3"/>
  <c r="G36" i="3"/>
  <c r="D36" i="3"/>
  <c r="B36" i="3"/>
  <c r="Y35" i="3"/>
  <c r="X35" i="3"/>
  <c r="U35" i="3"/>
  <c r="T35" i="3"/>
  <c r="Q35" i="3"/>
  <c r="P35" i="3"/>
  <c r="M35" i="3"/>
  <c r="L35" i="3"/>
  <c r="I35" i="3"/>
  <c r="H35" i="3"/>
  <c r="E35" i="3"/>
  <c r="D35" i="3"/>
  <c r="Y34" i="3"/>
  <c r="X34" i="3"/>
  <c r="U34" i="3"/>
  <c r="T34" i="3"/>
  <c r="Q34" i="3"/>
  <c r="P34" i="3"/>
  <c r="M34" i="3"/>
  <c r="L34" i="3"/>
  <c r="I34" i="3"/>
  <c r="H34" i="3"/>
  <c r="E34" i="3"/>
  <c r="D34" i="3"/>
  <c r="Y33" i="3"/>
  <c r="X33" i="3"/>
  <c r="U33" i="3"/>
  <c r="T33" i="3"/>
  <c r="Q33" i="3"/>
  <c r="P33" i="3"/>
  <c r="M33" i="3"/>
  <c r="L33" i="3"/>
  <c r="I33" i="3"/>
  <c r="H33" i="3"/>
  <c r="E33" i="3"/>
  <c r="D33" i="3"/>
  <c r="Y32" i="3"/>
  <c r="X32" i="3"/>
  <c r="U32" i="3"/>
  <c r="T32" i="3"/>
  <c r="Q32" i="3"/>
  <c r="P32" i="3"/>
  <c r="M32" i="3"/>
  <c r="L32" i="3"/>
  <c r="I32" i="3"/>
  <c r="H32" i="3"/>
  <c r="E32" i="3"/>
  <c r="D32" i="3"/>
  <c r="Z31" i="3"/>
  <c r="Y31" i="3"/>
  <c r="V31" i="3"/>
  <c r="U31" i="3"/>
  <c r="R31" i="3"/>
  <c r="Q31" i="3"/>
  <c r="N31" i="3"/>
  <c r="M31" i="3"/>
  <c r="J31" i="3"/>
  <c r="I31" i="3"/>
  <c r="F31" i="3"/>
  <c r="E31" i="3"/>
  <c r="Z30" i="3"/>
  <c r="Y30" i="3"/>
  <c r="V30" i="3"/>
  <c r="U30" i="3"/>
  <c r="R30" i="3"/>
  <c r="Q30" i="3"/>
  <c r="N30" i="3"/>
  <c r="M30" i="3"/>
  <c r="J30" i="3"/>
  <c r="I30" i="3"/>
  <c r="F30" i="3"/>
  <c r="E30" i="3"/>
  <c r="Z29" i="3"/>
  <c r="Y29" i="3"/>
  <c r="V29" i="3"/>
  <c r="U29" i="3"/>
  <c r="R29" i="3"/>
  <c r="Q29" i="3"/>
  <c r="N29" i="3"/>
  <c r="M29" i="3"/>
  <c r="J29" i="3"/>
  <c r="I29" i="3"/>
  <c r="F29" i="3"/>
  <c r="E29" i="3"/>
  <c r="Z28" i="3"/>
  <c r="Y28" i="3"/>
  <c r="V28" i="3"/>
  <c r="U28" i="3"/>
  <c r="R28" i="3"/>
  <c r="Q28" i="3"/>
  <c r="N28" i="3"/>
  <c r="M28" i="3"/>
  <c r="J28" i="3"/>
  <c r="I28" i="3"/>
  <c r="F28" i="3"/>
  <c r="E28" i="3"/>
  <c r="AA27" i="3"/>
  <c r="Z27" i="3"/>
  <c r="W27" i="3"/>
  <c r="V27" i="3"/>
  <c r="S27" i="3"/>
  <c r="R27" i="3"/>
  <c r="O27" i="3"/>
  <c r="N27" i="3"/>
  <c r="K27" i="3"/>
  <c r="J27" i="3"/>
  <c r="G27" i="3"/>
  <c r="F27" i="3"/>
  <c r="AA26" i="3"/>
  <c r="Z26" i="3"/>
  <c r="W26" i="3"/>
  <c r="V26" i="3"/>
  <c r="S26" i="3"/>
  <c r="R26" i="3"/>
  <c r="O26" i="3"/>
  <c r="N26" i="3"/>
  <c r="K26" i="3"/>
  <c r="J26" i="3"/>
  <c r="G26" i="3"/>
  <c r="F26" i="3"/>
  <c r="AA25" i="3"/>
  <c r="Z25" i="3"/>
  <c r="W25" i="3"/>
  <c r="V25" i="3"/>
  <c r="S25" i="3"/>
  <c r="R25" i="3"/>
  <c r="O25" i="3"/>
  <c r="N25" i="3"/>
  <c r="K25" i="3"/>
  <c r="J25" i="3"/>
  <c r="G25" i="3"/>
  <c r="F25" i="3"/>
  <c r="AA24" i="3"/>
  <c r="Z24" i="3"/>
  <c r="W24" i="3"/>
  <c r="V24" i="3"/>
  <c r="S24" i="3"/>
  <c r="R24" i="3"/>
  <c r="O24" i="3"/>
  <c r="N24" i="3"/>
  <c r="K24" i="3"/>
  <c r="J24" i="3"/>
  <c r="G24" i="3"/>
  <c r="F24" i="3"/>
  <c r="B24" i="3"/>
  <c r="AA23" i="3"/>
  <c r="X23" i="3"/>
  <c r="W23" i="3"/>
  <c r="T23" i="3"/>
  <c r="S23" i="3"/>
  <c r="P23" i="3"/>
  <c r="O23" i="3"/>
  <c r="L23" i="3"/>
  <c r="K23" i="3"/>
  <c r="H23" i="3"/>
  <c r="G23" i="3"/>
  <c r="D23" i="3"/>
  <c r="AA22" i="3"/>
  <c r="X22" i="3"/>
  <c r="W22" i="3"/>
  <c r="T22" i="3"/>
  <c r="S22" i="3"/>
  <c r="P22" i="3"/>
  <c r="O22" i="3"/>
  <c r="L22" i="3"/>
  <c r="K22" i="3"/>
  <c r="H22" i="3"/>
  <c r="G22" i="3"/>
  <c r="D22" i="3"/>
  <c r="AA21" i="3"/>
  <c r="X21" i="3"/>
  <c r="W21" i="3"/>
  <c r="T21" i="3"/>
  <c r="S21" i="3"/>
  <c r="P21" i="3"/>
  <c r="O21" i="3"/>
  <c r="L21" i="3"/>
  <c r="K21" i="3"/>
  <c r="H21" i="3"/>
  <c r="G21" i="3"/>
  <c r="D21" i="3"/>
  <c r="AA20" i="3"/>
  <c r="X20" i="3"/>
  <c r="W20" i="3"/>
  <c r="T20" i="3"/>
  <c r="S20" i="3"/>
  <c r="P20" i="3"/>
  <c r="O20" i="3"/>
  <c r="L20" i="3"/>
  <c r="K20" i="3"/>
  <c r="H20" i="3"/>
  <c r="G20" i="3"/>
  <c r="D20" i="3"/>
  <c r="B20" i="3"/>
  <c r="Y19" i="3"/>
  <c r="X19" i="3"/>
  <c r="U19" i="3"/>
  <c r="T19" i="3"/>
  <c r="Q19" i="3"/>
  <c r="P19" i="3"/>
  <c r="M19" i="3"/>
  <c r="L19" i="3"/>
  <c r="I19" i="3"/>
  <c r="H19" i="3"/>
  <c r="E19" i="3"/>
  <c r="D19" i="3"/>
  <c r="Y18" i="3"/>
  <c r="X18" i="3"/>
  <c r="U18" i="3"/>
  <c r="T18" i="3"/>
  <c r="Q18" i="3"/>
  <c r="P18" i="3"/>
  <c r="M18" i="3"/>
  <c r="L18" i="3"/>
  <c r="I18" i="3"/>
  <c r="H18" i="3"/>
  <c r="E18" i="3"/>
  <c r="D18" i="3"/>
  <c r="Y17" i="3"/>
  <c r="X17" i="3"/>
  <c r="U17" i="3"/>
  <c r="T17" i="3"/>
  <c r="Q17" i="3"/>
  <c r="P17" i="3"/>
  <c r="M17" i="3"/>
  <c r="L17" i="3"/>
  <c r="I17" i="3"/>
  <c r="H17" i="3"/>
  <c r="E17" i="3"/>
  <c r="D17" i="3"/>
  <c r="Y16" i="3"/>
  <c r="X16" i="3"/>
  <c r="U16" i="3"/>
  <c r="T16" i="3"/>
  <c r="Q16" i="3"/>
  <c r="P16" i="3"/>
  <c r="M16" i="3"/>
  <c r="L16" i="3"/>
  <c r="I16" i="3"/>
  <c r="H16" i="3"/>
  <c r="E16" i="3"/>
  <c r="D16" i="3"/>
  <c r="Z15" i="3"/>
  <c r="Y15" i="3"/>
  <c r="V15" i="3"/>
  <c r="U15" i="3"/>
  <c r="R15" i="3"/>
  <c r="Q15" i="3"/>
  <c r="N15" i="3"/>
  <c r="M15" i="3"/>
  <c r="J15" i="3"/>
  <c r="I15" i="3"/>
  <c r="F15" i="3"/>
  <c r="E15" i="3"/>
  <c r="Z14" i="3"/>
  <c r="Y14" i="3"/>
  <c r="V14" i="3"/>
  <c r="U14" i="3"/>
  <c r="R14" i="3"/>
  <c r="Q14" i="3"/>
  <c r="N14" i="3"/>
  <c r="M14" i="3"/>
  <c r="J14" i="3"/>
  <c r="I14" i="3"/>
  <c r="F14" i="3"/>
  <c r="E14" i="3"/>
  <c r="Z13" i="3"/>
  <c r="Y13" i="3"/>
  <c r="V13" i="3"/>
  <c r="U13" i="3"/>
  <c r="R13" i="3"/>
  <c r="Q13" i="3"/>
  <c r="N13" i="3"/>
  <c r="M13" i="3"/>
  <c r="J13" i="3"/>
  <c r="I13" i="3"/>
  <c r="F13" i="3"/>
  <c r="E13" i="3"/>
  <c r="Z12" i="3"/>
  <c r="Y12" i="3"/>
  <c r="V12" i="3"/>
  <c r="U12" i="3"/>
  <c r="R12" i="3"/>
  <c r="Q12" i="3"/>
  <c r="N12" i="3"/>
  <c r="M12" i="3"/>
  <c r="J12" i="3"/>
  <c r="I12" i="3"/>
  <c r="F12" i="3"/>
  <c r="E12" i="3"/>
  <c r="AA11" i="3"/>
  <c r="Z11" i="3"/>
  <c r="W11" i="3"/>
  <c r="V11" i="3"/>
  <c r="S11" i="3"/>
  <c r="R11" i="3"/>
  <c r="O11" i="3"/>
  <c r="N11" i="3"/>
  <c r="K11" i="3"/>
  <c r="J11" i="3"/>
  <c r="G11" i="3"/>
  <c r="F11" i="3"/>
  <c r="AA10" i="3"/>
  <c r="Z10" i="3"/>
  <c r="W10" i="3"/>
  <c r="V10" i="3"/>
  <c r="S10" i="3"/>
  <c r="R10" i="3"/>
  <c r="O10" i="3"/>
  <c r="N10" i="3"/>
  <c r="K10" i="3"/>
  <c r="J10" i="3"/>
  <c r="G10" i="3"/>
  <c r="F10" i="3"/>
  <c r="AA9" i="3"/>
  <c r="Z9" i="3"/>
  <c r="W9" i="3"/>
  <c r="V9" i="3"/>
  <c r="S9" i="3"/>
  <c r="R9" i="3"/>
  <c r="O9" i="3"/>
  <c r="N9" i="3"/>
  <c r="K9" i="3"/>
  <c r="J9" i="3"/>
  <c r="G9" i="3"/>
  <c r="F9" i="3"/>
  <c r="AA8" i="3"/>
  <c r="Z8" i="3"/>
  <c r="W8" i="3"/>
  <c r="V8" i="3"/>
  <c r="S8" i="3"/>
  <c r="R8" i="3"/>
  <c r="O8" i="3"/>
  <c r="N8" i="3"/>
  <c r="K8" i="3"/>
  <c r="J8" i="3"/>
  <c r="G8" i="3"/>
  <c r="F8" i="3"/>
  <c r="B8" i="3"/>
  <c r="AA7" i="3"/>
  <c r="X7" i="3"/>
  <c r="W7" i="3"/>
  <c r="T7" i="3"/>
  <c r="S7" i="3"/>
  <c r="P7" i="3"/>
  <c r="O7" i="3"/>
  <c r="L7" i="3"/>
  <c r="K7" i="3"/>
  <c r="H7" i="3"/>
  <c r="G7" i="3"/>
  <c r="D7" i="3"/>
  <c r="AA6" i="3"/>
  <c r="X6" i="3"/>
  <c r="W6" i="3"/>
  <c r="T6" i="3"/>
  <c r="S6" i="3"/>
  <c r="P6" i="3"/>
  <c r="O6" i="3"/>
  <c r="L6" i="3"/>
  <c r="K6" i="3"/>
  <c r="H6" i="3"/>
  <c r="G6" i="3"/>
  <c r="D6" i="3"/>
  <c r="AA5" i="3"/>
  <c r="X5" i="3"/>
  <c r="W5" i="3"/>
  <c r="T5" i="3"/>
  <c r="S5" i="3"/>
  <c r="P5" i="3"/>
  <c r="O5" i="3"/>
  <c r="L5" i="3"/>
  <c r="K5" i="3"/>
  <c r="H5" i="3"/>
  <c r="G5" i="3"/>
  <c r="D5" i="3"/>
  <c r="AA4" i="3"/>
  <c r="X4" i="3"/>
  <c r="W4" i="3"/>
  <c r="T4" i="3"/>
  <c r="S4" i="3"/>
  <c r="P4" i="3"/>
  <c r="O4" i="3"/>
  <c r="L4" i="3"/>
  <c r="K4" i="3"/>
  <c r="H4" i="3"/>
  <c r="G4" i="3"/>
  <c r="D4" i="3"/>
  <c r="B4" i="3"/>
  <c r="D81" i="4" l="1"/>
  <c r="C81" i="4"/>
  <c r="D97" i="4"/>
  <c r="C97" i="4"/>
  <c r="C104" i="4"/>
  <c r="D104" i="4"/>
  <c r="G75" i="5"/>
  <c r="C5" i="5"/>
  <c r="G83" i="5"/>
  <c r="C13" i="5"/>
  <c r="G97" i="5"/>
  <c r="C27" i="5"/>
  <c r="E86" i="4"/>
  <c r="C16" i="4"/>
  <c r="B27" i="6"/>
  <c r="B62" i="4"/>
  <c r="B97" i="4" s="1"/>
  <c r="A25" i="2"/>
  <c r="G79" i="4"/>
  <c r="C9" i="4"/>
  <c r="C11" i="4"/>
  <c r="I83" i="4"/>
  <c r="M83" i="4"/>
  <c r="Q83" i="4"/>
  <c r="U83" i="4"/>
  <c r="Y83" i="4"/>
  <c r="G95" i="4"/>
  <c r="C25" i="4"/>
  <c r="C27" i="4"/>
  <c r="C99" i="4"/>
  <c r="D85" i="4"/>
  <c r="C85" i="4"/>
  <c r="D93" i="4"/>
  <c r="C93" i="4"/>
  <c r="D101" i="4"/>
  <c r="C101" i="4"/>
  <c r="F78" i="4"/>
  <c r="E74" i="5"/>
  <c r="C4" i="5"/>
  <c r="E82" i="5"/>
  <c r="C12" i="5"/>
  <c r="M95" i="5"/>
  <c r="E96" i="5"/>
  <c r="C26" i="5"/>
  <c r="B27" i="5"/>
  <c r="B62" i="5" s="1"/>
  <c r="B97" i="5" s="1"/>
  <c r="B11" i="6"/>
  <c r="B46" i="4"/>
  <c r="B81" i="4" s="1"/>
  <c r="B11" i="5"/>
  <c r="B46" i="5" s="1"/>
  <c r="B81" i="5" s="1"/>
  <c r="F74" i="4"/>
  <c r="N74" i="4"/>
  <c r="V74" i="4"/>
  <c r="E78" i="4"/>
  <c r="C8" i="4"/>
  <c r="B9" i="6"/>
  <c r="B44" i="4"/>
  <c r="B79" i="4" s="1"/>
  <c r="C18" i="4"/>
  <c r="B19" i="6"/>
  <c r="B54" i="4"/>
  <c r="B89" i="4" s="1"/>
  <c r="E94" i="4"/>
  <c r="C24" i="4"/>
  <c r="B25" i="6"/>
  <c r="B60" i="4"/>
  <c r="B95" i="4" s="1"/>
  <c r="B25" i="5"/>
  <c r="B60" i="5" s="1"/>
  <c r="B95" i="5" s="1"/>
  <c r="D77" i="4"/>
  <c r="C77" i="4"/>
  <c r="E80" i="4"/>
  <c r="D89" i="4"/>
  <c r="C89" i="4"/>
  <c r="E96" i="4"/>
  <c r="G79" i="5"/>
  <c r="C9" i="5"/>
  <c r="AA80" i="5"/>
  <c r="V82" i="5"/>
  <c r="G89" i="5"/>
  <c r="C19" i="5"/>
  <c r="B17" i="6"/>
  <c r="B52" i="4"/>
  <c r="B87" i="4" s="1"/>
  <c r="B17" i="5"/>
  <c r="B52" i="5" s="1"/>
  <c r="B87" i="5" s="1"/>
  <c r="E83" i="4"/>
  <c r="A15" i="2"/>
  <c r="E75" i="4"/>
  <c r="I75" i="4"/>
  <c r="M75" i="4"/>
  <c r="Q75" i="4"/>
  <c r="U75" i="4"/>
  <c r="Y75" i="4"/>
  <c r="J78" i="4"/>
  <c r="R78" i="4"/>
  <c r="Z78" i="4"/>
  <c r="G87" i="4"/>
  <c r="C17" i="4"/>
  <c r="C91" i="4"/>
  <c r="F86" i="4"/>
  <c r="E78" i="5"/>
  <c r="C8" i="5"/>
  <c r="B9" i="5"/>
  <c r="B44" i="5" s="1"/>
  <c r="B79" i="5" s="1"/>
  <c r="E88" i="5"/>
  <c r="C18" i="5"/>
  <c r="B19" i="5"/>
  <c r="B54" i="5" s="1"/>
  <c r="B89" i="5" s="1"/>
  <c r="B7" i="6"/>
  <c r="B42" i="4"/>
  <c r="B77" i="4" s="1"/>
  <c r="G80" i="4"/>
  <c r="K80" i="4"/>
  <c r="O80" i="4"/>
  <c r="S80" i="4"/>
  <c r="W80" i="4"/>
  <c r="AA80" i="4"/>
  <c r="B15" i="6"/>
  <c r="B50" i="4"/>
  <c r="B85" i="4" s="1"/>
  <c r="G88" i="4"/>
  <c r="C88" i="4" s="1"/>
  <c r="K88" i="4"/>
  <c r="O88" i="4"/>
  <c r="D88" i="4" s="1"/>
  <c r="S88" i="4"/>
  <c r="W88" i="4"/>
  <c r="AA88" i="4"/>
  <c r="B23" i="6"/>
  <c r="B58" i="4"/>
  <c r="B93" i="4" s="1"/>
  <c r="G96" i="4"/>
  <c r="K96" i="4"/>
  <c r="O96" i="4"/>
  <c r="S96" i="4"/>
  <c r="W96" i="4"/>
  <c r="AA96" i="4"/>
  <c r="B31" i="6"/>
  <c r="B66" i="4"/>
  <c r="B101" i="4" s="1"/>
  <c r="B33" i="6"/>
  <c r="B33" i="5"/>
  <c r="B68" i="5" s="1"/>
  <c r="B103" i="5" s="1"/>
  <c r="B68" i="4"/>
  <c r="B103" i="4" s="1"/>
  <c r="C50" i="4"/>
  <c r="E76" i="4"/>
  <c r="E84" i="4"/>
  <c r="E92" i="4"/>
  <c r="E100" i="4"/>
  <c r="H75" i="5"/>
  <c r="P75" i="5"/>
  <c r="T75" i="5"/>
  <c r="X75" i="5"/>
  <c r="F78" i="5"/>
  <c r="J78" i="5"/>
  <c r="N78" i="5"/>
  <c r="V78" i="5"/>
  <c r="Z78" i="5"/>
  <c r="H79" i="5"/>
  <c r="L79" i="5"/>
  <c r="P79" i="5"/>
  <c r="T79" i="5"/>
  <c r="X79" i="5"/>
  <c r="AB79" i="5"/>
  <c r="F82" i="5"/>
  <c r="N82" i="5"/>
  <c r="R82" i="5"/>
  <c r="Z82" i="5"/>
  <c r="H91" i="5"/>
  <c r="L91" i="5"/>
  <c r="J94" i="5"/>
  <c r="E74" i="4"/>
  <c r="C4" i="4"/>
  <c r="B5" i="6"/>
  <c r="B40" i="4"/>
  <c r="B75" i="4" s="1"/>
  <c r="C7" i="4"/>
  <c r="E79" i="4"/>
  <c r="I79" i="4"/>
  <c r="M79" i="4"/>
  <c r="Q79" i="4"/>
  <c r="U79" i="4"/>
  <c r="Y79" i="4"/>
  <c r="E82" i="4"/>
  <c r="C12" i="4"/>
  <c r="B13" i="6"/>
  <c r="B48" i="4"/>
  <c r="B83" i="4" s="1"/>
  <c r="C15" i="4"/>
  <c r="E87" i="4"/>
  <c r="I87" i="4"/>
  <c r="M87" i="4"/>
  <c r="Q87" i="4"/>
  <c r="U87" i="4"/>
  <c r="Y87" i="4"/>
  <c r="E90" i="4"/>
  <c r="C20" i="4"/>
  <c r="B21" i="6"/>
  <c r="B56" i="4"/>
  <c r="B91" i="4" s="1"/>
  <c r="B21" i="5"/>
  <c r="B56" i="5" s="1"/>
  <c r="B91" i="5" s="1"/>
  <c r="C23" i="4"/>
  <c r="E95" i="4"/>
  <c r="I95" i="4"/>
  <c r="M95" i="4"/>
  <c r="Q95" i="4"/>
  <c r="U95" i="4"/>
  <c r="Y95" i="4"/>
  <c r="E98" i="4"/>
  <c r="C28" i="4"/>
  <c r="B29" i="6"/>
  <c r="B64" i="4"/>
  <c r="B99" i="4" s="1"/>
  <c r="B29" i="5"/>
  <c r="B64" i="5" s="1"/>
  <c r="B99" i="5" s="1"/>
  <c r="C31" i="4"/>
  <c r="C41" i="4"/>
  <c r="C45" i="4"/>
  <c r="C49" i="4"/>
  <c r="C53" i="4"/>
  <c r="C57" i="4"/>
  <c r="C61" i="4"/>
  <c r="C65" i="4"/>
  <c r="E76" i="5"/>
  <c r="C6" i="5"/>
  <c r="B7" i="5"/>
  <c r="B42" i="5" s="1"/>
  <c r="B77" i="5" s="1"/>
  <c r="C10" i="5"/>
  <c r="C14" i="5"/>
  <c r="E84" i="5"/>
  <c r="B15" i="5"/>
  <c r="B50" i="5" s="1"/>
  <c r="B85" i="5" s="1"/>
  <c r="E92" i="5"/>
  <c r="C22" i="5"/>
  <c r="B23" i="5"/>
  <c r="B58" i="5" s="1"/>
  <c r="B93" i="5" s="1"/>
  <c r="C30" i="5"/>
  <c r="B31" i="5"/>
  <c r="B66" i="5" s="1"/>
  <c r="B101" i="5" s="1"/>
  <c r="B16" i="6"/>
  <c r="B16" i="5"/>
  <c r="B51" i="5" s="1"/>
  <c r="B86" i="5" s="1"/>
  <c r="B20" i="6"/>
  <c r="B20" i="5"/>
  <c r="B55" i="5" s="1"/>
  <c r="B90" i="5" s="1"/>
  <c r="B22" i="6"/>
  <c r="B22" i="5"/>
  <c r="B57" i="5" s="1"/>
  <c r="B92" i="5" s="1"/>
  <c r="B24" i="6"/>
  <c r="B24" i="5"/>
  <c r="B59" i="5" s="1"/>
  <c r="B94" i="5" s="1"/>
  <c r="B26" i="6"/>
  <c r="B26" i="5"/>
  <c r="B61" i="5" s="1"/>
  <c r="B96" i="5" s="1"/>
  <c r="B28" i="6"/>
  <c r="B28" i="5"/>
  <c r="B63" i="5" s="1"/>
  <c r="B98" i="5" s="1"/>
  <c r="B30" i="6"/>
  <c r="B30" i="5"/>
  <c r="B65" i="5" s="1"/>
  <c r="B100" i="5" s="1"/>
  <c r="B32" i="6"/>
  <c r="B32" i="5"/>
  <c r="B67" i="5" s="1"/>
  <c r="B102" i="5" s="1"/>
  <c r="B34" i="6"/>
  <c r="B34" i="5"/>
  <c r="B69" i="5" s="1"/>
  <c r="B104" i="5" s="1"/>
  <c r="B4" i="5"/>
  <c r="B39" i="5" s="1"/>
  <c r="B74" i="5" s="1"/>
  <c r="E75" i="5"/>
  <c r="I75" i="5"/>
  <c r="M75" i="5"/>
  <c r="Q75" i="5"/>
  <c r="U75" i="5"/>
  <c r="Y75" i="5"/>
  <c r="K76" i="5"/>
  <c r="S76" i="5"/>
  <c r="AA76" i="5"/>
  <c r="C77" i="5"/>
  <c r="D77" i="5"/>
  <c r="B8" i="5"/>
  <c r="B43" i="5" s="1"/>
  <c r="B78" i="5" s="1"/>
  <c r="E79" i="5"/>
  <c r="I79" i="5"/>
  <c r="M79" i="5"/>
  <c r="Q79" i="5"/>
  <c r="U79" i="5"/>
  <c r="Y79" i="5"/>
  <c r="B10" i="5"/>
  <c r="B45" i="5" s="1"/>
  <c r="B80" i="5" s="1"/>
  <c r="K80" i="5"/>
  <c r="C80" i="5" s="1"/>
  <c r="O80" i="5"/>
  <c r="W80" i="5"/>
  <c r="D80" i="5" s="1"/>
  <c r="C81" i="5"/>
  <c r="D81" i="5"/>
  <c r="E83" i="5"/>
  <c r="I83" i="5"/>
  <c r="M83" i="5"/>
  <c r="Q83" i="5"/>
  <c r="U83" i="5"/>
  <c r="Y83" i="5"/>
  <c r="B14" i="5"/>
  <c r="B49" i="5" s="1"/>
  <c r="B84" i="5" s="1"/>
  <c r="G84" i="5"/>
  <c r="K84" i="5"/>
  <c r="O84" i="5"/>
  <c r="C85" i="5"/>
  <c r="E90" i="5"/>
  <c r="C20" i="5"/>
  <c r="E94" i="5"/>
  <c r="C24" i="5"/>
  <c r="E98" i="5"/>
  <c r="C28" i="5"/>
  <c r="G95" i="5"/>
  <c r="F86" i="5"/>
  <c r="D86" i="5" s="1"/>
  <c r="J86" i="5"/>
  <c r="N86" i="5"/>
  <c r="R86" i="5"/>
  <c r="V86" i="5"/>
  <c r="C17" i="5"/>
  <c r="H87" i="5"/>
  <c r="L87" i="5"/>
  <c r="P87" i="5"/>
  <c r="AB87" i="5"/>
  <c r="F90" i="5"/>
  <c r="J90" i="5"/>
  <c r="V90" i="5"/>
  <c r="Z90" i="5"/>
  <c r="C21" i="5"/>
  <c r="P91" i="5"/>
  <c r="T91" i="5"/>
  <c r="X91" i="5"/>
  <c r="AB91" i="5"/>
  <c r="F94" i="5"/>
  <c r="N94" i="5"/>
  <c r="R94" i="5"/>
  <c r="V94" i="5"/>
  <c r="Z94" i="5"/>
  <c r="H95" i="5"/>
  <c r="P95" i="5"/>
  <c r="C29" i="5"/>
  <c r="L100" i="5"/>
  <c r="C41" i="5"/>
  <c r="C45" i="5"/>
  <c r="C49" i="5"/>
  <c r="C53" i="5"/>
  <c r="C57" i="5"/>
  <c r="B18" i="6"/>
  <c r="S84" i="5"/>
  <c r="W84" i="5"/>
  <c r="M85" i="5"/>
  <c r="D85" i="5" s="1"/>
  <c r="Q85" i="5"/>
  <c r="G86" i="5"/>
  <c r="K86" i="5"/>
  <c r="W86" i="5"/>
  <c r="AA86" i="5"/>
  <c r="E87" i="5"/>
  <c r="I87" i="5"/>
  <c r="M87" i="5"/>
  <c r="Q87" i="5"/>
  <c r="U87" i="5"/>
  <c r="Y87" i="5"/>
  <c r="G88" i="5"/>
  <c r="K88" i="5"/>
  <c r="W88" i="5"/>
  <c r="AA88" i="5"/>
  <c r="E89" i="5"/>
  <c r="Q89" i="5"/>
  <c r="U89" i="5"/>
  <c r="K90" i="5"/>
  <c r="O90" i="5"/>
  <c r="AA90" i="5"/>
  <c r="E91" i="5"/>
  <c r="I91" i="5"/>
  <c r="M91" i="5"/>
  <c r="Q91" i="5"/>
  <c r="U91" i="5"/>
  <c r="Y91" i="5"/>
  <c r="G92" i="5"/>
  <c r="K92" i="5"/>
  <c r="O92" i="5"/>
  <c r="S92" i="5"/>
  <c r="W92" i="5"/>
  <c r="AA92" i="5"/>
  <c r="E93" i="5"/>
  <c r="M93" i="5"/>
  <c r="Q93" i="5"/>
  <c r="U93" i="5"/>
  <c r="G94" i="5"/>
  <c r="K94" i="5"/>
  <c r="O94" i="5"/>
  <c r="W94" i="5"/>
  <c r="AA94" i="5"/>
  <c r="E95" i="5"/>
  <c r="I95" i="5"/>
  <c r="Q95" i="5"/>
  <c r="U95" i="5"/>
  <c r="G96" i="5"/>
  <c r="K96" i="5"/>
  <c r="O96" i="5"/>
  <c r="S96" i="5"/>
  <c r="W96" i="5"/>
  <c r="AA96" i="5"/>
  <c r="E97" i="5"/>
  <c r="M97" i="5"/>
  <c r="U97" i="5"/>
  <c r="Y97" i="5"/>
  <c r="G98" i="5"/>
  <c r="O98" i="5"/>
  <c r="S98" i="5"/>
  <c r="AA98" i="5"/>
  <c r="D101" i="5"/>
  <c r="C101" i="5"/>
  <c r="C66" i="5"/>
  <c r="C102" i="5"/>
  <c r="D102" i="5"/>
  <c r="F97" i="5"/>
  <c r="J97" i="5"/>
  <c r="R97" i="5"/>
  <c r="Z97" i="5"/>
  <c r="L98" i="5"/>
  <c r="T98" i="5"/>
  <c r="AB98" i="5"/>
  <c r="F99" i="5"/>
  <c r="C99" i="5" s="1"/>
  <c r="J99" i="5"/>
  <c r="N99" i="5"/>
  <c r="R99" i="5"/>
  <c r="V99" i="5"/>
  <c r="Z99" i="5"/>
  <c r="H100" i="5"/>
  <c r="C100" i="5" s="1"/>
  <c r="P100" i="5"/>
  <c r="T100" i="5"/>
  <c r="X100" i="5"/>
  <c r="C64" i="5"/>
  <c r="C104" i="5"/>
  <c r="D35" i="6"/>
  <c r="D87" i="5" l="1"/>
  <c r="C87" i="5"/>
  <c r="C84" i="5"/>
  <c r="D84" i="5"/>
  <c r="D87" i="4"/>
  <c r="C87" i="4"/>
  <c r="D97" i="5"/>
  <c r="C97" i="5"/>
  <c r="C83" i="5"/>
  <c r="D83" i="5"/>
  <c r="D79" i="5"/>
  <c r="C79" i="5"/>
  <c r="C75" i="5"/>
  <c r="D75" i="5"/>
  <c r="D76" i="5"/>
  <c r="C76" i="5"/>
  <c r="D82" i="4"/>
  <c r="C82" i="4"/>
  <c r="C84" i="4"/>
  <c r="D84" i="4"/>
  <c r="C86" i="5"/>
  <c r="C83" i="4"/>
  <c r="D83" i="4"/>
  <c r="D100" i="5"/>
  <c r="C80" i="4"/>
  <c r="D80" i="4"/>
  <c r="D74" i="5"/>
  <c r="C74" i="5"/>
  <c r="D86" i="4"/>
  <c r="C86" i="4"/>
  <c r="D93" i="5"/>
  <c r="C93" i="5"/>
  <c r="D91" i="5"/>
  <c r="C91" i="5"/>
  <c r="D95" i="4"/>
  <c r="C95" i="4"/>
  <c r="D74" i="4"/>
  <c r="C74" i="4"/>
  <c r="D94" i="4"/>
  <c r="C94" i="4"/>
  <c r="C89" i="5"/>
  <c r="D89" i="5"/>
  <c r="D98" i="5"/>
  <c r="C98" i="5"/>
  <c r="D90" i="5"/>
  <c r="C90" i="5"/>
  <c r="D92" i="5"/>
  <c r="C92" i="5"/>
  <c r="D98" i="4"/>
  <c r="C98" i="4"/>
  <c r="D90" i="4"/>
  <c r="C90" i="4"/>
  <c r="C76" i="4"/>
  <c r="D76" i="4"/>
  <c r="D78" i="5"/>
  <c r="C78" i="5"/>
  <c r="C96" i="4"/>
  <c r="D96" i="4"/>
  <c r="C94" i="5"/>
  <c r="D94" i="5"/>
  <c r="C92" i="4"/>
  <c r="D92" i="4"/>
  <c r="C96" i="5"/>
  <c r="D96" i="5"/>
  <c r="C95" i="5"/>
  <c r="D95" i="5"/>
  <c r="D99" i="5"/>
  <c r="D79" i="4"/>
  <c r="C79" i="4"/>
  <c r="C100" i="4"/>
  <c r="D100" i="4"/>
  <c r="C88" i="5"/>
  <c r="D88" i="5"/>
  <c r="C75" i="4"/>
  <c r="D75" i="4"/>
  <c r="D78" i="4"/>
  <c r="C78" i="4"/>
  <c r="D82" i="5"/>
  <c r="C82" i="5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<sst xmlns="http://schemas.openxmlformats.org/spreadsheetml/2006/main" count="591" uniqueCount="79">
  <si>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</si>
  <si>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</si>
  <si>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</si>
  <si>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</si>
  <si>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</si>
  <si>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</si>
  <si>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</si>
  <si>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</si>
  <si>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</si>
  <si>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</si>
  <si>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</si>
  <si>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</si>
  <si>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</si>
  <si>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</si>
  <si>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</si>
  <si>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</si>
  <si>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</si>
  <si>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</si>
  <si>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</si>
  <si>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</si>
  <si>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</si>
  <si>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</si>
  <si>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</si>
  <si>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</si>
  <si>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</si>
  <si>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</si>
  <si>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</si>
  <si>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</si>
  <si>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</si>
  <si>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</si>
  <si>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</si>
  <si>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</si>
  <si>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</si>
  <si>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</si>
  <si>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</si>
  <si>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</si>
  <si>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</si>
  <si>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</si>
  <si>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</si>
  <si>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</si>
  <si>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Февруари 2021</t>
  </si>
  <si>
    <t>01.02.2021</t>
  </si>
  <si>
    <t>02.02.2021</t>
  </si>
  <si>
    <t>03.02.2021</t>
  </si>
  <si>
    <t>04.02.2021</t>
  </si>
  <si>
    <t>05.02.2021</t>
  </si>
  <si>
    <t>06.02.2021</t>
  </si>
  <si>
    <t>07.02.2021</t>
  </si>
  <si>
    <t>08.02.2021</t>
  </si>
  <si>
    <t>09.02.2021</t>
  </si>
  <si>
    <t>10.02.2021</t>
  </si>
  <si>
    <t>11.02.2021</t>
  </si>
  <si>
    <t>12.02.2021</t>
  </si>
  <si>
    <t>13.02.2021</t>
  </si>
  <si>
    <t>14.02.2021</t>
  </si>
  <si>
    <t>15.02.2021</t>
  </si>
  <si>
    <t>16.02.2021</t>
  </si>
  <si>
    <t>17.02.2021</t>
  </si>
  <si>
    <t>18.02.2021</t>
  </si>
  <si>
    <t>19.02.2021</t>
  </si>
  <si>
    <t>20.02.2021</t>
  </si>
  <si>
    <t>21.02.2021</t>
  </si>
  <si>
    <t>22.02.2021</t>
  </si>
  <si>
    <t>23.02.2021</t>
  </si>
  <si>
    <t>24.02.2021</t>
  </si>
  <si>
    <t>25.02.2021</t>
  </si>
  <si>
    <t>26.02.2021</t>
  </si>
  <si>
    <t>27.02.2021</t>
  </si>
  <si>
    <t>28.02.2021</t>
  </si>
  <si>
    <t>29.02.2021</t>
  </si>
  <si>
    <t>30.02.2021</t>
  </si>
  <si>
    <t>31.02.2021</t>
  </si>
  <si>
    <t>Цена на порамнување МКД/MWh - Февруари 2021</t>
  </si>
  <si>
    <t>Ангажирана aFRR регулација за нагоре - Февруари 2021</t>
  </si>
  <si>
    <t>Ангажирана aFRR регулација за надолу - Февруари 2021</t>
  </si>
  <si>
    <t>Вкупно ангажирана aFRR регулација - Февруари 2021</t>
  </si>
  <si>
    <t>Ангажирана mFRR регулација за нагоре - Февруари 2021</t>
  </si>
  <si>
    <t>Ангажирана mFRR регулација за надолу - Февруари 2021</t>
  </si>
  <si>
    <t>Вкупно ангажирана mFRR регулација - Февруари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</si>
</sst>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thin">
        <color theme="3"/>
      </bottom>
      <diagonal/>
    </border>
    <border>
      <left/>
      <right style="medium">
        <color rgb="FFFFFFFF"/>
      </right>
      <top style="medium">
        <color theme="0"/>
      </top>
      <bottom style="thin">
        <color theme="3"/>
      </bottom>
      <diagonal/>
    </border>
    <border>
      <left style="medium">
        <color rgb="FFFFFFFF"/>
      </left>
      <right/>
      <top/>
      <bottom style="thin">
        <color theme="3"/>
      </bottom>
      <diagonal/>
    </border>
    <border>
      <left style="thin">
        <color theme="3"/>
      </left>
      <right style="medium">
        <color theme="0"/>
      </right>
      <top/>
      <bottom style="thick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 style="medium">
        <color rgb="FFFFFFFF"/>
      </left>
      <right/>
      <top/>
      <bottom/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 style="thin">
        <color theme="3"/>
      </bottom>
      <diagonal/>
    </border>
    <border>
      <left style="thin">
        <color theme="3"/>
      </left>
      <right style="medium">
        <color rgb="FFFFFFFF"/>
      </right>
      <top/>
      <bottom style="thin">
        <color theme="3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 wrapText="1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2" fontId="1" fillId="4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9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58" xfId="0" applyNumberFormat="1" applyFont="1" applyFill="1" applyBorder="1" applyAlignment="1">
      <alignment horizontal="center" vertical="center"/>
    </xf>
    <xf numFmtId="4" fontId="17" fillId="2" borderId="59" xfId="0" applyNumberFormat="1" applyFont="1" applyFill="1" applyBorder="1" applyAlignment="1">
      <alignment horizontal="center" vertical="center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61" xfId="0" applyNumberFormat="1" applyFont="1" applyFill="1" applyBorder="1" applyAlignment="1">
      <alignment horizontal="center" vertical="center"/>
    </xf>
    <xf numFmtId="2" fontId="16" fillId="4" borderId="62" xfId="0" applyNumberFormat="1" applyFont="1" applyFill="1" applyBorder="1" applyAlignment="1">
      <alignment horizontal="center" vertical="center" wrapText="1"/>
    </xf>
    <xf numFmtId="2" fontId="16" fillId="4" borderId="63" xfId="0" applyNumberFormat="1" applyFont="1" applyFill="1" applyBorder="1" applyAlignment="1">
      <alignment horizontal="center" vertical="center" wrapText="1"/>
    </xf>
    <xf numFmtId="2" fontId="16" fillId="4" borderId="64" xfId="0" applyNumberFormat="1" applyFont="1" applyFill="1" applyBorder="1" applyAlignment="1">
      <alignment horizontal="center" vertical="center" wrapText="1"/>
    </xf>
    <xf numFmtId="2" fontId="16" fillId="4" borderId="6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66" xfId="0" applyNumberFormat="1" applyFont="1" applyFill="1" applyBorder="1" applyAlignment="1">
      <alignment horizontal="center" vertical="center" wrapText="1"/>
    </xf>
    <xf numFmtId="2" fontId="16" fillId="4" borderId="67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right" vertical="center"/>
    </xf>
    <xf numFmtId="14" fontId="18" fillId="2" borderId="0" xfId="0" applyNumberFormat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2" fontId="16" fillId="4" borderId="52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2" fontId="16" fillId="4" borderId="49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fevruari%202021\Izvestaj_blank%20-%20TETO%20no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HUPX"/>
      <sheetName val="MEPSO TOTAL"/>
      <sheetName val="Izvestaj_blank - TETO nov"/>
    </sheetNames>
    <sheetDataSet>
      <sheetData sheetId="0">
        <row r="3">
          <cell r="D3" t="str">
            <v>Февруари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opLeftCell="A82" zoomScale="85" zoomScaleNormal="85" workbookViewId="0">
      <selection activeCell="G107" sqref="G107"/>
    </sheetView>
  </sheetViews>
  <sheetFormatPr defaultColWidth="8.85546875" defaultRowHeight="1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>
      <c r="B2" s="76" t="s">
        <v>0</v>
      </c>
      <c r="C2" s="78" t="s">
        <v>1</v>
      </c>
      <c r="D2" s="80" t="s">
        <v>40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2"/>
    </row>
    <row r="3" spans="1:28" ht="18.75" customHeight="1" thickTop="1" thickBot="1">
      <c r="B3" s="77"/>
      <c r="C3" s="7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>
      <c r="A4" s="5"/>
      <c r="B4" s="72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16.37</v>
      </c>
      <c r="H4" s="7">
        <v>49.034807197943444</v>
      </c>
      <c r="I4" s="7">
        <v>57.757261410788381</v>
      </c>
      <c r="J4" s="7">
        <v>66.047951914514712</v>
      </c>
      <c r="K4" s="7">
        <v>82.949746835443037</v>
      </c>
      <c r="L4" s="7">
        <v>85.767148014440437</v>
      </c>
      <c r="M4" s="7">
        <v>84.73</v>
      </c>
      <c r="N4" s="7">
        <v>0</v>
      </c>
      <c r="O4" s="7">
        <v>0</v>
      </c>
      <c r="P4" s="7">
        <v>0</v>
      </c>
      <c r="Q4" s="7">
        <v>0</v>
      </c>
      <c r="R4" s="7">
        <v>83.640998593530242</v>
      </c>
      <c r="S4" s="7">
        <v>83.079999999999984</v>
      </c>
      <c r="T4" s="7">
        <v>87.589999999999989</v>
      </c>
      <c r="U4" s="7">
        <v>105.56</v>
      </c>
      <c r="V4" s="7">
        <v>0</v>
      </c>
      <c r="W4" s="7">
        <v>0</v>
      </c>
      <c r="X4" s="7">
        <v>0</v>
      </c>
      <c r="Y4" s="7">
        <v>0</v>
      </c>
      <c r="Z4" s="7">
        <v>83.9</v>
      </c>
      <c r="AA4" s="8">
        <v>73.489999999999995</v>
      </c>
    </row>
    <row r="5" spans="1:28" ht="15.75" customHeight="1">
      <c r="A5" s="5"/>
      <c r="B5" s="73"/>
      <c r="C5" s="6" t="s">
        <v>27</v>
      </c>
      <c r="D5" s="7">
        <v>12.678074015121368</v>
      </c>
      <c r="E5" s="7">
        <v>11.633087167070219</v>
      </c>
      <c r="F5" s="7">
        <v>8.17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31.959999999999997</v>
      </c>
      <c r="O5" s="7">
        <v>31.79</v>
      </c>
      <c r="P5" s="7">
        <v>31.2</v>
      </c>
      <c r="Q5" s="7">
        <v>20.54127445795875</v>
      </c>
      <c r="R5" s="7">
        <v>0</v>
      </c>
      <c r="S5" s="7">
        <v>0</v>
      </c>
      <c r="T5" s="7">
        <v>0</v>
      </c>
      <c r="U5" s="7">
        <v>0</v>
      </c>
      <c r="V5" s="7">
        <v>38.08</v>
      </c>
      <c r="W5" s="7">
        <v>35.42</v>
      </c>
      <c r="X5" s="7">
        <v>31.749999999999996</v>
      </c>
      <c r="Y5" s="7">
        <v>29.17</v>
      </c>
      <c r="Z5" s="7">
        <v>0</v>
      </c>
      <c r="AA5" s="8">
        <v>0</v>
      </c>
    </row>
    <row r="6" spans="1:28" ht="15" customHeight="1">
      <c r="A6" s="5"/>
      <c r="B6" s="73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>
      <c r="A7" s="5"/>
      <c r="B7" s="74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>
      <c r="A8" s="5"/>
      <c r="B8" s="72" t="s">
        <v>42</v>
      </c>
      <c r="C8" s="6" t="s">
        <v>26</v>
      </c>
      <c r="D8" s="7">
        <v>63.13</v>
      </c>
      <c r="E8" s="7">
        <v>59.819999999999993</v>
      </c>
      <c r="F8" s="7">
        <v>0</v>
      </c>
      <c r="G8" s="7">
        <v>0</v>
      </c>
      <c r="H8" s="7">
        <v>0</v>
      </c>
      <c r="I8" s="7">
        <v>0</v>
      </c>
      <c r="J8" s="7">
        <v>83.45</v>
      </c>
      <c r="K8" s="7">
        <v>100.22</v>
      </c>
      <c r="L8" s="7">
        <v>98.325306122448978</v>
      </c>
      <c r="M8" s="7">
        <v>0</v>
      </c>
      <c r="N8" s="7">
        <v>101.28</v>
      </c>
      <c r="O8" s="7">
        <v>85.623400000000004</v>
      </c>
      <c r="P8" s="7">
        <v>83.292000000000002</v>
      </c>
      <c r="Q8" s="7">
        <v>84.900187165775392</v>
      </c>
      <c r="R8" s="7">
        <v>80.634658493870404</v>
      </c>
      <c r="S8" s="7">
        <v>76.864318181818192</v>
      </c>
      <c r="T8" s="7">
        <v>91.77</v>
      </c>
      <c r="U8" s="7">
        <v>87.899522831410962</v>
      </c>
      <c r="V8" s="7">
        <v>86.294600531853391</v>
      </c>
      <c r="W8" s="7">
        <v>79.62997774067891</v>
      </c>
      <c r="X8" s="7">
        <v>73.25846923244184</v>
      </c>
      <c r="Y8" s="7">
        <v>61.795555555555559</v>
      </c>
      <c r="Z8" s="7">
        <v>60.979948205697369</v>
      </c>
      <c r="AA8" s="8">
        <v>52.806173069750088</v>
      </c>
    </row>
    <row r="9" spans="1:28">
      <c r="A9" s="5"/>
      <c r="B9" s="73"/>
      <c r="C9" s="6" t="s">
        <v>27</v>
      </c>
      <c r="D9" s="7">
        <v>0</v>
      </c>
      <c r="E9" s="7">
        <v>0</v>
      </c>
      <c r="F9" s="7">
        <v>21.96</v>
      </c>
      <c r="G9" s="7">
        <v>22.04</v>
      </c>
      <c r="H9" s="7">
        <v>22.240000000000002</v>
      </c>
      <c r="I9" s="7">
        <v>14.52</v>
      </c>
      <c r="J9" s="7">
        <v>0</v>
      </c>
      <c r="K9" s="7">
        <v>0</v>
      </c>
      <c r="L9" s="7">
        <v>0</v>
      </c>
      <c r="M9" s="7">
        <v>35.479999999999997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>
      <c r="A10" s="5"/>
      <c r="B10" s="73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>
      <c r="A11" s="5"/>
      <c r="B11" s="74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>
      <c r="A12" s="5"/>
      <c r="B12" s="72" t="s">
        <v>43</v>
      </c>
      <c r="C12" s="6" t="s">
        <v>26</v>
      </c>
      <c r="D12" s="7">
        <v>47.218304498269895</v>
      </c>
      <c r="E12" s="7">
        <v>49.71</v>
      </c>
      <c r="F12" s="7">
        <v>0</v>
      </c>
      <c r="G12" s="7">
        <v>0</v>
      </c>
      <c r="H12" s="7">
        <v>0</v>
      </c>
      <c r="I12" s="7">
        <v>0</v>
      </c>
      <c r="J12" s="7">
        <v>56.787613636363631</v>
      </c>
      <c r="K12" s="7">
        <v>72.841383568149439</v>
      </c>
      <c r="L12" s="7">
        <v>80.974323298760439</v>
      </c>
      <c r="M12" s="7">
        <v>79.896503496503499</v>
      </c>
      <c r="N12" s="7">
        <v>75.280149925037477</v>
      </c>
      <c r="O12" s="7">
        <v>73.085428571428579</v>
      </c>
      <c r="P12" s="7">
        <v>70.75</v>
      </c>
      <c r="Q12" s="7">
        <v>0</v>
      </c>
      <c r="R12" s="7">
        <v>0</v>
      </c>
      <c r="S12" s="7">
        <v>0</v>
      </c>
      <c r="T12" s="7">
        <v>80.069999999999993</v>
      </c>
      <c r="U12" s="7">
        <v>88.31</v>
      </c>
      <c r="V12" s="7">
        <v>85.5</v>
      </c>
      <c r="W12" s="7">
        <v>81.38</v>
      </c>
      <c r="X12" s="7">
        <v>72.599999999999994</v>
      </c>
      <c r="Y12" s="7">
        <v>0</v>
      </c>
      <c r="Z12" s="7">
        <v>53.263620404107321</v>
      </c>
      <c r="AA12" s="8">
        <v>41.178250000000006</v>
      </c>
    </row>
    <row r="13" spans="1:28">
      <c r="A13" s="5"/>
      <c r="B13" s="73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21.789220661531488</v>
      </c>
      <c r="R13" s="7">
        <v>16.350000000000001</v>
      </c>
      <c r="S13" s="7">
        <v>27.11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22.38</v>
      </c>
      <c r="Z13" s="7">
        <v>0</v>
      </c>
      <c r="AA13" s="8">
        <v>0</v>
      </c>
    </row>
    <row r="14" spans="1:28">
      <c r="A14" s="5"/>
      <c r="B14" s="73"/>
      <c r="C14" s="6" t="s">
        <v>28</v>
      </c>
      <c r="D14" s="7">
        <v>0</v>
      </c>
      <c r="E14" s="7">
        <v>0</v>
      </c>
      <c r="F14" s="7">
        <v>15.75</v>
      </c>
      <c r="G14" s="7">
        <v>15.13</v>
      </c>
      <c r="H14" s="7">
        <v>15.84</v>
      </c>
      <c r="I14" s="7">
        <v>17.96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>
      <c r="A15" s="5"/>
      <c r="B15" s="74"/>
      <c r="C15" s="9" t="s">
        <v>29</v>
      </c>
      <c r="D15" s="10">
        <v>0</v>
      </c>
      <c r="E15" s="10">
        <v>0</v>
      </c>
      <c r="F15" s="10">
        <v>47.25</v>
      </c>
      <c r="G15" s="10">
        <v>45.38</v>
      </c>
      <c r="H15" s="10">
        <v>47.52</v>
      </c>
      <c r="I15" s="10">
        <v>53.87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>
      <c r="A16" s="5"/>
      <c r="B16" s="72" t="s">
        <v>44</v>
      </c>
      <c r="C16" s="6" t="s">
        <v>26</v>
      </c>
      <c r="D16" s="7">
        <v>44.107936318746809</v>
      </c>
      <c r="E16" s="7">
        <v>40.200591245025585</v>
      </c>
      <c r="F16" s="7">
        <v>36.559464285714292</v>
      </c>
      <c r="G16" s="7">
        <v>36.17</v>
      </c>
      <c r="H16" s="7">
        <v>37.61</v>
      </c>
      <c r="I16" s="7">
        <v>45.96756097560975</v>
      </c>
      <c r="J16" s="7">
        <v>59.1</v>
      </c>
      <c r="K16" s="7">
        <v>74.790752753054761</v>
      </c>
      <c r="L16" s="7">
        <v>78.645877368664316</v>
      </c>
      <c r="M16" s="7">
        <v>76.77124524386025</v>
      </c>
      <c r="N16" s="7">
        <v>71.460000000000008</v>
      </c>
      <c r="O16" s="7">
        <v>69.326666666666668</v>
      </c>
      <c r="P16" s="7">
        <v>68.289999999999992</v>
      </c>
      <c r="Q16" s="7">
        <v>67.969504132231393</v>
      </c>
      <c r="R16" s="7">
        <v>67.905085638998685</v>
      </c>
      <c r="S16" s="7">
        <v>69.50272727272727</v>
      </c>
      <c r="T16" s="7">
        <v>0</v>
      </c>
      <c r="U16" s="7">
        <v>97.92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67.31</v>
      </c>
    </row>
    <row r="17" spans="1:27">
      <c r="B17" s="73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16.940000000000001</v>
      </c>
      <c r="U17" s="7">
        <v>0</v>
      </c>
      <c r="V17" s="7">
        <v>22.477063389391979</v>
      </c>
      <c r="W17" s="7">
        <v>21.131834514587112</v>
      </c>
      <c r="X17" s="7">
        <v>19.393048057932852</v>
      </c>
      <c r="Y17" s="7">
        <v>17.255424396650799</v>
      </c>
      <c r="Z17" s="7">
        <v>24.87</v>
      </c>
      <c r="AA17" s="8">
        <v>0</v>
      </c>
    </row>
    <row r="18" spans="1:27">
      <c r="B18" s="73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>
      <c r="B19" s="74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>
      <c r="A20" s="5"/>
      <c r="B20" s="72" t="s">
        <v>45</v>
      </c>
      <c r="C20" s="6" t="s">
        <v>26</v>
      </c>
      <c r="D20" s="7">
        <v>67.02</v>
      </c>
      <c r="E20" s="7">
        <v>61.370000000000005</v>
      </c>
      <c r="F20" s="7">
        <v>0</v>
      </c>
      <c r="G20" s="7">
        <v>0</v>
      </c>
      <c r="H20" s="7">
        <v>0</v>
      </c>
      <c r="I20" s="7">
        <v>0</v>
      </c>
      <c r="J20" s="7">
        <v>80.12</v>
      </c>
      <c r="K20" s="7">
        <v>0</v>
      </c>
      <c r="L20" s="7">
        <v>0</v>
      </c>
      <c r="M20" s="7">
        <v>93.38</v>
      </c>
      <c r="N20" s="7">
        <v>91.489999999999981</v>
      </c>
      <c r="O20" s="7">
        <v>79.900974106041929</v>
      </c>
      <c r="P20" s="7">
        <v>76.64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0</v>
      </c>
    </row>
    <row r="21" spans="1:27">
      <c r="B21" s="73"/>
      <c r="C21" s="6" t="s">
        <v>27</v>
      </c>
      <c r="D21" s="7">
        <v>0</v>
      </c>
      <c r="E21" s="7">
        <v>0</v>
      </c>
      <c r="F21" s="7">
        <v>18.61</v>
      </c>
      <c r="G21" s="7">
        <v>0</v>
      </c>
      <c r="H21" s="7">
        <v>0</v>
      </c>
      <c r="I21" s="7">
        <v>0</v>
      </c>
      <c r="J21" s="7">
        <v>0</v>
      </c>
      <c r="K21" s="7">
        <v>30.54</v>
      </c>
      <c r="L21" s="7">
        <v>31.369999999999997</v>
      </c>
      <c r="M21" s="7">
        <v>0</v>
      </c>
      <c r="N21" s="7">
        <v>0</v>
      </c>
      <c r="O21" s="7">
        <v>0</v>
      </c>
      <c r="P21" s="7">
        <v>0</v>
      </c>
      <c r="Q21" s="7">
        <v>20.781144414168935</v>
      </c>
      <c r="R21" s="7">
        <v>16.57</v>
      </c>
      <c r="S21" s="7">
        <v>18.082164137155704</v>
      </c>
      <c r="T21" s="7">
        <v>18.526087580760947</v>
      </c>
      <c r="U21" s="7">
        <v>17.867021276595743</v>
      </c>
      <c r="V21" s="7">
        <v>18.776372375411079</v>
      </c>
      <c r="W21" s="7">
        <v>17.206600000000002</v>
      </c>
      <c r="X21" s="7">
        <v>15.756600000000001</v>
      </c>
      <c r="Y21" s="7">
        <v>14.106599999999998</v>
      </c>
      <c r="Z21" s="7">
        <v>13.516744186046513</v>
      </c>
      <c r="AA21" s="8">
        <v>19.899999999999999</v>
      </c>
    </row>
    <row r="22" spans="1:27">
      <c r="B22" s="73"/>
      <c r="C22" s="6" t="s">
        <v>28</v>
      </c>
      <c r="D22" s="7">
        <v>0</v>
      </c>
      <c r="E22" s="7">
        <v>0</v>
      </c>
      <c r="F22" s="7">
        <v>0</v>
      </c>
      <c r="G22" s="7">
        <v>18.27</v>
      </c>
      <c r="H22" s="7">
        <v>19.47</v>
      </c>
      <c r="I22" s="7">
        <v>22.16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>
      <c r="B23" s="74"/>
      <c r="C23" s="9" t="s">
        <v>29</v>
      </c>
      <c r="D23" s="10">
        <v>0</v>
      </c>
      <c r="E23" s="10">
        <v>0</v>
      </c>
      <c r="F23" s="10">
        <v>0</v>
      </c>
      <c r="G23" s="10">
        <v>54.81</v>
      </c>
      <c r="H23" s="10">
        <v>58.41</v>
      </c>
      <c r="I23" s="10">
        <v>66.47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>
      <c r="A24" s="5"/>
      <c r="B24" s="72" t="s">
        <v>46</v>
      </c>
      <c r="C24" s="6" t="s">
        <v>26</v>
      </c>
      <c r="D24" s="7">
        <v>66.290000000000006</v>
      </c>
      <c r="E24" s="7">
        <v>58.86</v>
      </c>
      <c r="F24" s="7">
        <v>0</v>
      </c>
      <c r="G24" s="7">
        <v>0</v>
      </c>
      <c r="H24" s="7">
        <v>0</v>
      </c>
      <c r="I24" s="7">
        <v>0</v>
      </c>
      <c r="J24" s="7">
        <v>54.5</v>
      </c>
      <c r="K24" s="7">
        <v>63.98</v>
      </c>
      <c r="L24" s="7">
        <v>0</v>
      </c>
      <c r="M24" s="7">
        <v>0</v>
      </c>
      <c r="N24" s="7">
        <v>79.73</v>
      </c>
      <c r="O24" s="7">
        <v>84.18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42.81</v>
      </c>
      <c r="AA24" s="8">
        <v>32.79</v>
      </c>
    </row>
    <row r="25" spans="1:27">
      <c r="B25" s="73"/>
      <c r="C25" s="6" t="s">
        <v>27</v>
      </c>
      <c r="D25" s="7">
        <v>0</v>
      </c>
      <c r="E25" s="7">
        <v>0</v>
      </c>
      <c r="F25" s="7">
        <v>18.43</v>
      </c>
      <c r="G25" s="7">
        <v>10.263181818181819</v>
      </c>
      <c r="H25" s="7">
        <v>10.055000000000001</v>
      </c>
      <c r="I25" s="7">
        <v>10.906860986547086</v>
      </c>
      <c r="J25" s="7">
        <v>0</v>
      </c>
      <c r="K25" s="7">
        <v>0</v>
      </c>
      <c r="L25" s="7">
        <v>14.112666666666666</v>
      </c>
      <c r="M25" s="7">
        <v>15.765357142857141</v>
      </c>
      <c r="N25" s="7">
        <v>0</v>
      </c>
      <c r="O25" s="7">
        <v>0</v>
      </c>
      <c r="P25" s="7">
        <v>24.62</v>
      </c>
      <c r="Q25" s="7">
        <v>23.49</v>
      </c>
      <c r="R25" s="7">
        <v>22.53</v>
      </c>
      <c r="S25" s="7">
        <v>23</v>
      </c>
      <c r="T25" s="7">
        <v>23.63</v>
      </c>
      <c r="U25" s="7">
        <v>27.899999999999995</v>
      </c>
      <c r="V25" s="7">
        <v>26.51</v>
      </c>
      <c r="W25" s="7">
        <v>24.97</v>
      </c>
      <c r="X25" s="7">
        <v>12.618733163451038</v>
      </c>
      <c r="Y25" s="7">
        <v>10.206666666666669</v>
      </c>
      <c r="Z25" s="7">
        <v>0</v>
      </c>
      <c r="AA25" s="8">
        <v>0</v>
      </c>
    </row>
    <row r="26" spans="1:27">
      <c r="B26" s="73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>
      <c r="B27" s="74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>
      <c r="A28" s="5"/>
      <c r="B28" s="72" t="s">
        <v>47</v>
      </c>
      <c r="C28" s="6" t="s">
        <v>26</v>
      </c>
      <c r="D28" s="7">
        <v>19.739999999999998</v>
      </c>
      <c r="E28" s="7">
        <v>3.0800000000000005</v>
      </c>
      <c r="F28" s="7">
        <v>1.55</v>
      </c>
      <c r="G28" s="7">
        <v>0</v>
      </c>
      <c r="H28" s="7">
        <v>0</v>
      </c>
      <c r="I28" s="7">
        <v>0</v>
      </c>
      <c r="J28" s="7">
        <v>1.65</v>
      </c>
      <c r="K28" s="7">
        <v>0</v>
      </c>
      <c r="L28" s="7">
        <v>29.46</v>
      </c>
      <c r="M28" s="7">
        <v>43.108677685950411</v>
      </c>
      <c r="N28" s="7">
        <v>48.754496826835904</v>
      </c>
      <c r="O28" s="7">
        <v>52.68582002337358</v>
      </c>
      <c r="P28" s="7">
        <v>47.913794399548955</v>
      </c>
      <c r="Q28" s="7">
        <v>47.166485623003197</v>
      </c>
      <c r="R28" s="7">
        <v>37.901025950512974</v>
      </c>
      <c r="S28" s="7">
        <v>0</v>
      </c>
      <c r="T28" s="7">
        <v>0</v>
      </c>
      <c r="U28" s="7">
        <v>57.612361382909327</v>
      </c>
      <c r="V28" s="7">
        <v>61.324322482967446</v>
      </c>
      <c r="W28" s="7">
        <v>61.703720260645554</v>
      </c>
      <c r="X28" s="7">
        <v>52.506206896551724</v>
      </c>
      <c r="Y28" s="7">
        <v>45.151372642257087</v>
      </c>
      <c r="Z28" s="7">
        <v>42.82</v>
      </c>
      <c r="AA28" s="8">
        <v>32.418185148654366</v>
      </c>
    </row>
    <row r="29" spans="1:27">
      <c r="B29" s="73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13.54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13.539999999999997</v>
      </c>
      <c r="T29" s="7">
        <v>11.328679245283018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>
      <c r="B30" s="73"/>
      <c r="C30" s="6" t="s">
        <v>28</v>
      </c>
      <c r="D30" s="7">
        <v>0</v>
      </c>
      <c r="E30" s="7">
        <v>0</v>
      </c>
      <c r="F30" s="7">
        <v>0</v>
      </c>
      <c r="G30" s="7">
        <v>0.39</v>
      </c>
      <c r="H30" s="7">
        <v>0.34</v>
      </c>
      <c r="I30" s="7">
        <v>1.03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>
      <c r="B31" s="74"/>
      <c r="C31" s="9" t="s">
        <v>29</v>
      </c>
      <c r="D31" s="10">
        <v>0</v>
      </c>
      <c r="E31" s="10">
        <v>0</v>
      </c>
      <c r="F31" s="10">
        <v>0</v>
      </c>
      <c r="G31" s="10">
        <v>1.1599999999999999</v>
      </c>
      <c r="H31" s="10">
        <v>1.01</v>
      </c>
      <c r="I31" s="10">
        <v>3.08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>
      <c r="A32" s="5"/>
      <c r="B32" s="72" t="s">
        <v>48</v>
      </c>
      <c r="C32" s="6" t="s">
        <v>26</v>
      </c>
      <c r="D32" s="7">
        <v>20.91851093860268</v>
      </c>
      <c r="E32" s="7">
        <v>19.90281390856407</v>
      </c>
      <c r="F32" s="7">
        <v>0</v>
      </c>
      <c r="G32" s="7">
        <v>0</v>
      </c>
      <c r="H32" s="7">
        <v>0</v>
      </c>
      <c r="I32" s="7">
        <v>0</v>
      </c>
      <c r="J32" s="7">
        <v>70.37</v>
      </c>
      <c r="K32" s="7">
        <v>88.500000000000014</v>
      </c>
      <c r="L32" s="7">
        <v>90.89342995169082</v>
      </c>
      <c r="M32" s="7">
        <v>85.511673151750969</v>
      </c>
      <c r="N32" s="7">
        <v>81.559601873536295</v>
      </c>
      <c r="O32" s="7">
        <v>79.548220162663128</v>
      </c>
      <c r="P32" s="7">
        <v>76.982601209865052</v>
      </c>
      <c r="Q32" s="7">
        <v>74.433709957612379</v>
      </c>
      <c r="R32" s="7">
        <v>70.73</v>
      </c>
      <c r="S32" s="7">
        <v>72.05</v>
      </c>
      <c r="T32" s="7">
        <v>75.266606822262119</v>
      </c>
      <c r="U32" s="7">
        <v>83.642941881366099</v>
      </c>
      <c r="V32" s="7">
        <v>88.085703312530001</v>
      </c>
      <c r="W32" s="7">
        <v>85.880910871694411</v>
      </c>
      <c r="X32" s="7">
        <v>75.37</v>
      </c>
      <c r="Y32" s="7">
        <v>67.569999999999993</v>
      </c>
      <c r="Z32" s="7">
        <v>67.459999999999994</v>
      </c>
      <c r="AA32" s="8">
        <v>70.05</v>
      </c>
    </row>
    <row r="33" spans="1:27">
      <c r="B33" s="73"/>
      <c r="C33" s="6" t="s">
        <v>27</v>
      </c>
      <c r="D33" s="7">
        <v>0</v>
      </c>
      <c r="E33" s="7">
        <v>0</v>
      </c>
      <c r="F33" s="7">
        <v>13.539999999999997</v>
      </c>
      <c r="G33" s="7">
        <v>0</v>
      </c>
      <c r="H33" s="7">
        <v>0</v>
      </c>
      <c r="I33" s="7">
        <v>15.35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>
      <c r="B34" s="73"/>
      <c r="C34" s="6" t="s">
        <v>28</v>
      </c>
      <c r="D34" s="7">
        <v>0</v>
      </c>
      <c r="E34" s="7">
        <v>0</v>
      </c>
      <c r="F34" s="7">
        <v>0</v>
      </c>
      <c r="G34" s="7">
        <v>9.69</v>
      </c>
      <c r="H34" s="7">
        <v>11.22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>
      <c r="B35" s="74"/>
      <c r="C35" s="9" t="s">
        <v>29</v>
      </c>
      <c r="D35" s="10">
        <v>0</v>
      </c>
      <c r="E35" s="10">
        <v>0</v>
      </c>
      <c r="F35" s="10">
        <v>0</v>
      </c>
      <c r="G35" s="10">
        <v>29.07</v>
      </c>
      <c r="H35" s="10">
        <v>33.65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>
      <c r="A36" s="5"/>
      <c r="B36" s="72" t="s">
        <v>49</v>
      </c>
      <c r="C36" s="6" t="s">
        <v>26</v>
      </c>
      <c r="D36" s="7">
        <v>69.572002056907778</v>
      </c>
      <c r="E36" s="7">
        <v>73.77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105.55999999999999</v>
      </c>
      <c r="M36" s="7">
        <v>0</v>
      </c>
      <c r="N36" s="7">
        <v>105.56000000000002</v>
      </c>
      <c r="O36" s="7">
        <v>105.56</v>
      </c>
      <c r="P36" s="7">
        <v>95.954760082425679</v>
      </c>
      <c r="Q36" s="7">
        <v>92.343135336594457</v>
      </c>
      <c r="R36" s="7">
        <v>91.857426233573023</v>
      </c>
      <c r="S36" s="7">
        <v>86.337627118644065</v>
      </c>
      <c r="T36" s="7">
        <v>89.601489361702136</v>
      </c>
      <c r="U36" s="7">
        <v>95.35469696969696</v>
      </c>
      <c r="V36" s="7">
        <v>91.38</v>
      </c>
      <c r="W36" s="7">
        <v>0</v>
      </c>
      <c r="X36" s="7">
        <v>0</v>
      </c>
      <c r="Y36" s="7">
        <v>0</v>
      </c>
      <c r="Z36" s="7">
        <v>0</v>
      </c>
      <c r="AA36" s="8">
        <v>72.369758179231866</v>
      </c>
    </row>
    <row r="37" spans="1:27">
      <c r="B37" s="73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14.875</v>
      </c>
      <c r="J37" s="7">
        <v>30.060000000000002</v>
      </c>
      <c r="K37" s="7">
        <v>36.6</v>
      </c>
      <c r="L37" s="7">
        <v>0</v>
      </c>
      <c r="M37" s="7">
        <v>39.619999999999997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28.034177215189878</v>
      </c>
      <c r="X37" s="7">
        <v>20.015000000000004</v>
      </c>
      <c r="Y37" s="7">
        <v>17.425000000000001</v>
      </c>
      <c r="Z37" s="7">
        <v>28.03</v>
      </c>
      <c r="AA37" s="8">
        <v>0</v>
      </c>
    </row>
    <row r="38" spans="1:27">
      <c r="B38" s="73"/>
      <c r="C38" s="6" t="s">
        <v>28</v>
      </c>
      <c r="D38" s="7">
        <v>0</v>
      </c>
      <c r="E38" s="7">
        <v>0</v>
      </c>
      <c r="F38" s="7">
        <v>23.31</v>
      </c>
      <c r="G38" s="7">
        <v>22.55</v>
      </c>
      <c r="H38" s="7">
        <v>22.55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>
      <c r="B39" s="74"/>
      <c r="C39" s="9" t="s">
        <v>29</v>
      </c>
      <c r="D39" s="10">
        <v>0</v>
      </c>
      <c r="E39" s="10">
        <v>0</v>
      </c>
      <c r="F39" s="10">
        <v>69.930000000000007</v>
      </c>
      <c r="G39" s="10">
        <v>67.650000000000006</v>
      </c>
      <c r="H39" s="10">
        <v>67.650000000000006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>
      <c r="A40" s="5"/>
      <c r="B40" s="72" t="s">
        <v>50</v>
      </c>
      <c r="C40" s="6" t="s">
        <v>26</v>
      </c>
      <c r="D40" s="7">
        <v>74.599999999999994</v>
      </c>
      <c r="E40" s="7">
        <v>71.87</v>
      </c>
      <c r="F40" s="7">
        <v>0</v>
      </c>
      <c r="G40" s="7">
        <v>0</v>
      </c>
      <c r="H40" s="7">
        <v>0</v>
      </c>
      <c r="I40" s="7">
        <v>0</v>
      </c>
      <c r="J40" s="7">
        <v>90.41</v>
      </c>
      <c r="K40" s="7">
        <v>105.56</v>
      </c>
      <c r="L40" s="7">
        <v>96.78111416781293</v>
      </c>
      <c r="M40" s="7">
        <v>91.781862348178151</v>
      </c>
      <c r="N40" s="7">
        <v>91.379999999999981</v>
      </c>
      <c r="O40" s="7">
        <v>91.378235294117644</v>
      </c>
      <c r="P40" s="7">
        <v>94.071844502935804</v>
      </c>
      <c r="Q40" s="7">
        <v>91.375</v>
      </c>
      <c r="R40" s="7">
        <v>94.517842157842153</v>
      </c>
      <c r="S40" s="7">
        <v>94.929909987141016</v>
      </c>
      <c r="T40" s="7">
        <v>0</v>
      </c>
      <c r="U40" s="7">
        <v>105.55999999999999</v>
      </c>
      <c r="V40" s="7">
        <v>105.56000000000002</v>
      </c>
      <c r="W40" s="7">
        <v>105.56</v>
      </c>
      <c r="X40" s="7">
        <v>102.08</v>
      </c>
      <c r="Y40" s="7">
        <v>89.25</v>
      </c>
      <c r="Z40" s="7">
        <v>0</v>
      </c>
      <c r="AA40" s="8">
        <v>78.3</v>
      </c>
    </row>
    <row r="41" spans="1:27">
      <c r="B41" s="73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22.409999999999997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27.71</v>
      </c>
      <c r="AA41" s="8">
        <v>0</v>
      </c>
    </row>
    <row r="42" spans="1:27">
      <c r="B42" s="73"/>
      <c r="C42" s="6" t="s">
        <v>28</v>
      </c>
      <c r="D42" s="7">
        <v>0</v>
      </c>
      <c r="E42" s="7">
        <v>0</v>
      </c>
      <c r="F42" s="7">
        <v>22.61</v>
      </c>
      <c r="G42" s="7">
        <v>23.46</v>
      </c>
      <c r="H42" s="7">
        <v>23.78</v>
      </c>
      <c r="I42" s="7">
        <v>24.94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>
      <c r="B43" s="74"/>
      <c r="C43" s="9" t="s">
        <v>29</v>
      </c>
      <c r="D43" s="10">
        <v>0</v>
      </c>
      <c r="E43" s="10">
        <v>0</v>
      </c>
      <c r="F43" s="10">
        <v>67.83</v>
      </c>
      <c r="G43" s="10">
        <v>70.38</v>
      </c>
      <c r="H43" s="10">
        <v>71.34</v>
      </c>
      <c r="I43" s="10">
        <v>74.81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>
      <c r="A44" s="5"/>
      <c r="B44" s="72" t="s">
        <v>51</v>
      </c>
      <c r="C44" s="6" t="s">
        <v>26</v>
      </c>
      <c r="D44" s="7">
        <v>73.774987146529568</v>
      </c>
      <c r="E44" s="7">
        <v>72.11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105.56</v>
      </c>
      <c r="R44" s="7">
        <v>0</v>
      </c>
      <c r="S44" s="7">
        <v>105.56</v>
      </c>
      <c r="T44" s="7">
        <v>0</v>
      </c>
      <c r="U44" s="7">
        <v>97.688469468675649</v>
      </c>
      <c r="V44" s="7">
        <v>91.38</v>
      </c>
      <c r="W44" s="7">
        <v>91.38</v>
      </c>
      <c r="X44" s="7">
        <v>105.56</v>
      </c>
      <c r="Y44" s="7">
        <v>94.280000000000015</v>
      </c>
      <c r="Z44" s="7">
        <v>81.01939333664842</v>
      </c>
      <c r="AA44" s="8">
        <v>70.021434262948205</v>
      </c>
    </row>
    <row r="45" spans="1:27">
      <c r="B45" s="73"/>
      <c r="C45" s="6" t="s">
        <v>27</v>
      </c>
      <c r="D45" s="7">
        <v>0</v>
      </c>
      <c r="E45" s="7">
        <v>0</v>
      </c>
      <c r="F45" s="7">
        <v>0</v>
      </c>
      <c r="G45" s="7">
        <v>13.815</v>
      </c>
      <c r="H45" s="7">
        <v>15.175000000000001</v>
      </c>
      <c r="I45" s="7">
        <v>16.125</v>
      </c>
      <c r="J45" s="7">
        <v>33.25</v>
      </c>
      <c r="K45" s="7">
        <v>32.653971891231279</v>
      </c>
      <c r="L45" s="7">
        <v>34.267435728411336</v>
      </c>
      <c r="M45" s="7">
        <v>34.81996710526316</v>
      </c>
      <c r="N45" s="7">
        <v>33.668978379270506</v>
      </c>
      <c r="O45" s="7">
        <v>30.291266533792356</v>
      </c>
      <c r="P45" s="7">
        <v>27.136470588235298</v>
      </c>
      <c r="Q45" s="7">
        <v>0</v>
      </c>
      <c r="R45" s="7">
        <v>41</v>
      </c>
      <c r="S45" s="7">
        <v>0</v>
      </c>
      <c r="T45" s="7">
        <v>31.643897295956336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>
      <c r="B46" s="73"/>
      <c r="C46" s="6" t="s">
        <v>28</v>
      </c>
      <c r="D46" s="7">
        <v>0</v>
      </c>
      <c r="E46" s="7">
        <v>0</v>
      </c>
      <c r="F46" s="7">
        <v>21.33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>
      <c r="B47" s="74"/>
      <c r="C47" s="9" t="s">
        <v>29</v>
      </c>
      <c r="D47" s="10">
        <v>0</v>
      </c>
      <c r="E47" s="10">
        <v>0</v>
      </c>
      <c r="F47" s="10">
        <v>63.98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>
      <c r="A48" s="5"/>
      <c r="B48" s="72" t="s">
        <v>52</v>
      </c>
      <c r="C48" s="6" t="s">
        <v>26</v>
      </c>
      <c r="D48" s="7">
        <v>69.527647058823533</v>
      </c>
      <c r="E48" s="7">
        <v>65.849999999999994</v>
      </c>
      <c r="F48" s="7">
        <v>0</v>
      </c>
      <c r="G48" s="7">
        <v>19.399999999999999</v>
      </c>
      <c r="H48" s="7">
        <v>32.44</v>
      </c>
      <c r="I48" s="7">
        <v>67.099883990719263</v>
      </c>
      <c r="J48" s="7">
        <v>81.032380811371027</v>
      </c>
      <c r="K48" s="7">
        <v>91.373548387096776</v>
      </c>
      <c r="L48" s="7">
        <v>95.323050276641808</v>
      </c>
      <c r="M48" s="7">
        <v>105.56000000000002</v>
      </c>
      <c r="N48" s="7">
        <v>105.56</v>
      </c>
      <c r="O48" s="7">
        <v>105.56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101.27082879612826</v>
      </c>
      <c r="W48" s="7">
        <v>91.38</v>
      </c>
      <c r="X48" s="7">
        <v>83.803399999999996</v>
      </c>
      <c r="Y48" s="7">
        <v>71.453400000000002</v>
      </c>
      <c r="Z48" s="7">
        <v>70.324537732767084</v>
      </c>
      <c r="AA48" s="8">
        <v>63.471990127888716</v>
      </c>
    </row>
    <row r="49" spans="1:27">
      <c r="B49" s="73"/>
      <c r="C49" s="6" t="s">
        <v>27</v>
      </c>
      <c r="D49" s="7">
        <v>0</v>
      </c>
      <c r="E49" s="7">
        <v>0</v>
      </c>
      <c r="F49" s="7">
        <v>8.1555555555555568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33.159999999999997</v>
      </c>
      <c r="Q49" s="7">
        <v>23.043187183811131</v>
      </c>
      <c r="R49" s="7">
        <v>19.078058058058055</v>
      </c>
      <c r="S49" s="7">
        <v>31.96</v>
      </c>
      <c r="T49" s="7">
        <v>23.792025741466144</v>
      </c>
      <c r="U49" s="7">
        <v>23.376666666666665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>
      <c r="B50" s="73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>
      <c r="B51" s="74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>
      <c r="A52" s="5"/>
      <c r="B52" s="72" t="s">
        <v>53</v>
      </c>
      <c r="C52" s="6" t="s">
        <v>26</v>
      </c>
      <c r="D52" s="7">
        <v>65.359213250517584</v>
      </c>
      <c r="E52" s="7">
        <v>63.369540816326534</v>
      </c>
      <c r="F52" s="7">
        <v>61.53553109521188</v>
      </c>
      <c r="G52" s="7">
        <v>59.183234358430539</v>
      </c>
      <c r="H52" s="7">
        <v>61.011473936488912</v>
      </c>
      <c r="I52" s="7">
        <v>59.631979166666667</v>
      </c>
      <c r="J52" s="7">
        <v>65.560683156654889</v>
      </c>
      <c r="K52" s="7">
        <v>75.549346463742168</v>
      </c>
      <c r="L52" s="7">
        <v>79.019111302847278</v>
      </c>
      <c r="M52" s="7">
        <v>80.378194233687395</v>
      </c>
      <c r="N52" s="7">
        <v>77.401493319360767</v>
      </c>
      <c r="O52" s="7">
        <v>75.286293355620572</v>
      </c>
      <c r="P52" s="7">
        <v>70.434113901910024</v>
      </c>
      <c r="Q52" s="7">
        <v>67.002720732504912</v>
      </c>
      <c r="R52" s="7">
        <v>64.812318623784577</v>
      </c>
      <c r="S52" s="7">
        <v>67.452847014606647</v>
      </c>
      <c r="T52" s="7">
        <v>75.471853289884208</v>
      </c>
      <c r="U52" s="7">
        <v>86.034137931034479</v>
      </c>
      <c r="V52" s="7">
        <v>91.394137931034493</v>
      </c>
      <c r="W52" s="7">
        <v>87.274137931034474</v>
      </c>
      <c r="X52" s="7">
        <v>80.393689320388347</v>
      </c>
      <c r="Y52" s="7">
        <v>72.277164179104474</v>
      </c>
      <c r="Z52" s="7">
        <v>68.236956292785678</v>
      </c>
      <c r="AA52" s="8">
        <v>61.402551477170995</v>
      </c>
    </row>
    <row r="53" spans="1:27">
      <c r="B53" s="73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>
      <c r="B54" s="73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>
      <c r="B55" s="74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>
      <c r="A56" s="5"/>
      <c r="B56" s="72" t="s">
        <v>54</v>
      </c>
      <c r="C56" s="6" t="s">
        <v>26</v>
      </c>
      <c r="D56" s="7">
        <v>54.371280543361216</v>
      </c>
      <c r="E56" s="7">
        <v>50.025672981056829</v>
      </c>
      <c r="F56" s="7">
        <v>45.774537484344251</v>
      </c>
      <c r="G56" s="7">
        <v>46.102906350914964</v>
      </c>
      <c r="H56" s="7">
        <v>47.184962742175848</v>
      </c>
      <c r="I56" s="7">
        <v>49.691549174854522</v>
      </c>
      <c r="J56" s="7">
        <v>50.896706473915771</v>
      </c>
      <c r="K56" s="7">
        <v>53.53</v>
      </c>
      <c r="L56" s="7">
        <v>58.484664750957855</v>
      </c>
      <c r="M56" s="7">
        <v>59.55403282864016</v>
      </c>
      <c r="N56" s="7">
        <v>58.336350710900483</v>
      </c>
      <c r="O56" s="7">
        <v>56.746531200839023</v>
      </c>
      <c r="P56" s="7">
        <v>54.572301659913734</v>
      </c>
      <c r="Q56" s="7">
        <v>51.969117762384009</v>
      </c>
      <c r="R56" s="7">
        <v>52.733207301173401</v>
      </c>
      <c r="S56" s="7">
        <v>53.606504171011466</v>
      </c>
      <c r="T56" s="7">
        <v>62.909438832040671</v>
      </c>
      <c r="U56" s="7">
        <v>75.214483545128729</v>
      </c>
      <c r="V56" s="7">
        <v>80.366569110017295</v>
      </c>
      <c r="W56" s="7">
        <v>77.757546972860112</v>
      </c>
      <c r="X56" s="7">
        <v>72.546859395532209</v>
      </c>
      <c r="Y56" s="7">
        <v>61.347296453113074</v>
      </c>
      <c r="Z56" s="7">
        <v>58.040963936636338</v>
      </c>
      <c r="AA56" s="8">
        <v>50.941592920353976</v>
      </c>
    </row>
    <row r="57" spans="1:27">
      <c r="B57" s="73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>
      <c r="B58" s="73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>
      <c r="B59" s="74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>
      <c r="A60" s="5"/>
      <c r="B60" s="72" t="s">
        <v>55</v>
      </c>
      <c r="C60" s="6" t="s">
        <v>26</v>
      </c>
      <c r="D60" s="7">
        <v>51.274682620750042</v>
      </c>
      <c r="E60" s="7">
        <v>47.368558712352154</v>
      </c>
      <c r="F60" s="7">
        <v>46.05</v>
      </c>
      <c r="G60" s="7">
        <v>45.41</v>
      </c>
      <c r="H60" s="7">
        <v>45.73</v>
      </c>
      <c r="I60" s="7">
        <v>51.97</v>
      </c>
      <c r="J60" s="7">
        <v>72.81946629624214</v>
      </c>
      <c r="K60" s="7">
        <v>82.39</v>
      </c>
      <c r="L60" s="7">
        <v>87.139111621864714</v>
      </c>
      <c r="M60" s="7">
        <v>82.983074295473955</v>
      </c>
      <c r="N60" s="7">
        <v>75.400000000000006</v>
      </c>
      <c r="O60" s="7">
        <v>71.724294234592435</v>
      </c>
      <c r="P60" s="7">
        <v>68.638728210164501</v>
      </c>
      <c r="Q60" s="7">
        <v>66.25</v>
      </c>
      <c r="R60" s="7">
        <v>69.103743889734758</v>
      </c>
      <c r="S60" s="7">
        <v>75.197278743927356</v>
      </c>
      <c r="T60" s="7">
        <v>78.641252904225098</v>
      </c>
      <c r="U60" s="7">
        <v>91.394848484848481</v>
      </c>
      <c r="V60" s="7">
        <v>0</v>
      </c>
      <c r="W60" s="7">
        <v>102.27</v>
      </c>
      <c r="X60" s="7">
        <v>95.33</v>
      </c>
      <c r="Y60" s="7">
        <v>68.929090909090903</v>
      </c>
      <c r="Z60" s="7">
        <v>66.202442105263145</v>
      </c>
      <c r="AA60" s="8">
        <v>55.317007280120684</v>
      </c>
    </row>
    <row r="61" spans="1:27">
      <c r="B61" s="73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37.200000000000003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>
      <c r="B62" s="73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>
      <c r="B63" s="74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>
      <c r="A64" s="5"/>
      <c r="B64" s="72" t="s">
        <v>56</v>
      </c>
      <c r="C64" s="6" t="s">
        <v>26</v>
      </c>
      <c r="D64" s="7">
        <v>59.461368939590351</v>
      </c>
      <c r="E64" s="7">
        <v>57.01548427917843</v>
      </c>
      <c r="F64" s="7">
        <v>56.70238536359426</v>
      </c>
      <c r="G64" s="7">
        <v>54.525022699133302</v>
      </c>
      <c r="H64" s="7">
        <v>54.665991480005495</v>
      </c>
      <c r="I64" s="7">
        <v>60.909666460778269</v>
      </c>
      <c r="J64" s="7">
        <v>79.138697295725493</v>
      </c>
      <c r="K64" s="7">
        <v>93.638099120907114</v>
      </c>
      <c r="L64" s="7">
        <v>92.95196625091711</v>
      </c>
      <c r="M64" s="7">
        <v>92.982557428768601</v>
      </c>
      <c r="N64" s="7">
        <v>92.934010292953303</v>
      </c>
      <c r="O64" s="7">
        <v>89.470226571641319</v>
      </c>
      <c r="P64" s="7">
        <v>85.639019607843125</v>
      </c>
      <c r="Q64" s="7">
        <v>84.624344764932999</v>
      </c>
      <c r="R64" s="7">
        <v>87.164795432921039</v>
      </c>
      <c r="S64" s="7">
        <v>90.976666666666659</v>
      </c>
      <c r="T64" s="7">
        <v>91.376590909090908</v>
      </c>
      <c r="U64" s="7">
        <v>93.850343074968237</v>
      </c>
      <c r="V64" s="7">
        <v>96.017675381827587</v>
      </c>
      <c r="W64" s="7">
        <v>94.788723404255336</v>
      </c>
      <c r="X64" s="7">
        <v>92.51564961354434</v>
      </c>
      <c r="Y64" s="7">
        <v>85.151154532187448</v>
      </c>
      <c r="Z64" s="7">
        <v>72.640484416072098</v>
      </c>
      <c r="AA64" s="8">
        <v>59.264083297552595</v>
      </c>
    </row>
    <row r="65" spans="1:27">
      <c r="B65" s="73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>
      <c r="B66" s="73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>
      <c r="B67" s="74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>
      <c r="A68" s="5"/>
      <c r="B68" s="72" t="s">
        <v>57</v>
      </c>
      <c r="C68" s="6" t="s">
        <v>26</v>
      </c>
      <c r="D68" s="7">
        <v>55.949796048438493</v>
      </c>
      <c r="E68" s="7">
        <v>52.995158740613888</v>
      </c>
      <c r="F68" s="7">
        <v>52.103547710590696</v>
      </c>
      <c r="G68" s="7">
        <v>49.320470746469404</v>
      </c>
      <c r="H68" s="7">
        <v>50.221432074546335</v>
      </c>
      <c r="I68" s="7">
        <v>55.840636363636364</v>
      </c>
      <c r="J68" s="7">
        <v>77.595295088732968</v>
      </c>
      <c r="K68" s="7">
        <v>90.119469462888688</v>
      </c>
      <c r="L68" s="7">
        <v>91.963348214285702</v>
      </c>
      <c r="M68" s="7">
        <v>93.368523704249569</v>
      </c>
      <c r="N68" s="7">
        <v>92.814451867265362</v>
      </c>
      <c r="O68" s="7">
        <v>89.338703229113278</v>
      </c>
      <c r="P68" s="7">
        <v>82.358224299065427</v>
      </c>
      <c r="Q68" s="7">
        <v>75.532771084337341</v>
      </c>
      <c r="R68" s="7">
        <v>75.173795989262587</v>
      </c>
      <c r="S68" s="7">
        <v>76.871399551510351</v>
      </c>
      <c r="T68" s="7">
        <v>77.9246052631579</v>
      </c>
      <c r="U68" s="7">
        <v>91.118402061855676</v>
      </c>
      <c r="V68" s="7">
        <v>92.172598425196838</v>
      </c>
      <c r="W68" s="7">
        <v>86.122500000000002</v>
      </c>
      <c r="X68" s="7">
        <v>79.782613636363635</v>
      </c>
      <c r="Y68" s="7">
        <v>71.438142857142864</v>
      </c>
      <c r="Z68" s="7">
        <v>67.625172180958813</v>
      </c>
      <c r="AA68" s="8">
        <v>58.534760921912628</v>
      </c>
    </row>
    <row r="69" spans="1:27">
      <c r="B69" s="73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>
      <c r="B70" s="73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>
      <c r="B71" s="74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>
      <c r="A72" s="5"/>
      <c r="B72" s="72" t="s">
        <v>58</v>
      </c>
      <c r="C72" s="6" t="s">
        <v>26</v>
      </c>
      <c r="D72" s="7">
        <v>59.492509736045008</v>
      </c>
      <c r="E72" s="7">
        <v>53.029411764705884</v>
      </c>
      <c r="F72" s="7">
        <v>52.279999999999994</v>
      </c>
      <c r="G72" s="7">
        <v>49.9</v>
      </c>
      <c r="H72" s="7">
        <v>51.239999999999995</v>
      </c>
      <c r="I72" s="7">
        <v>58.95715377268386</v>
      </c>
      <c r="J72" s="7">
        <v>77.09</v>
      </c>
      <c r="K72" s="7">
        <v>91.22</v>
      </c>
      <c r="L72" s="7">
        <v>98.679073275862066</v>
      </c>
      <c r="M72" s="7">
        <v>0</v>
      </c>
      <c r="N72" s="7">
        <v>83.820512820512832</v>
      </c>
      <c r="O72" s="7">
        <v>79.386558441558449</v>
      </c>
      <c r="P72" s="7">
        <v>77.957142857142841</v>
      </c>
      <c r="Q72" s="7">
        <v>69.099999999999994</v>
      </c>
      <c r="R72" s="7">
        <v>69.27161502873966</v>
      </c>
      <c r="S72" s="7">
        <v>70.021020163705316</v>
      </c>
      <c r="T72" s="7">
        <v>74.099999999999994</v>
      </c>
      <c r="U72" s="7">
        <v>81.761921296296308</v>
      </c>
      <c r="V72" s="7">
        <v>0</v>
      </c>
      <c r="W72" s="7">
        <v>0</v>
      </c>
      <c r="X72" s="7">
        <v>0</v>
      </c>
      <c r="Y72" s="7">
        <v>0</v>
      </c>
      <c r="Z72" s="7">
        <v>54.694673913043481</v>
      </c>
      <c r="AA72" s="8">
        <v>46.550892857142856</v>
      </c>
    </row>
    <row r="73" spans="1:27">
      <c r="B73" s="73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32.83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32.93</v>
      </c>
      <c r="W73" s="7">
        <v>22.131122132672036</v>
      </c>
      <c r="X73" s="7">
        <v>16.496599999999997</v>
      </c>
      <c r="Y73" s="7">
        <v>14.086500000000001</v>
      </c>
      <c r="Z73" s="7">
        <v>0</v>
      </c>
      <c r="AA73" s="8">
        <v>0</v>
      </c>
    </row>
    <row r="74" spans="1:27">
      <c r="B74" s="73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>
      <c r="B75" s="74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>
      <c r="A76" s="5"/>
      <c r="B76" s="72" t="s">
        <v>59</v>
      </c>
      <c r="C76" s="6" t="s">
        <v>26</v>
      </c>
      <c r="D76" s="7">
        <v>49.757167553191493</v>
      </c>
      <c r="E76" s="7">
        <v>50.953243243243236</v>
      </c>
      <c r="F76" s="7">
        <v>47.986414523449326</v>
      </c>
      <c r="G76" s="7">
        <v>45.05</v>
      </c>
      <c r="H76" s="7">
        <v>0</v>
      </c>
      <c r="I76" s="7">
        <v>0</v>
      </c>
      <c r="J76" s="7">
        <v>92.72</v>
      </c>
      <c r="K76" s="7">
        <v>105.55999999999999</v>
      </c>
      <c r="L76" s="7">
        <v>98.944615384615389</v>
      </c>
      <c r="M76" s="7">
        <v>96.05326203208557</v>
      </c>
      <c r="N76" s="7">
        <v>83.091444600280511</v>
      </c>
      <c r="O76" s="7">
        <v>82.584108527131789</v>
      </c>
      <c r="P76" s="7">
        <v>76.400000000000006</v>
      </c>
      <c r="Q76" s="7">
        <v>0</v>
      </c>
      <c r="R76" s="7">
        <v>79.898472942920691</v>
      </c>
      <c r="S76" s="7">
        <v>80.255718932986341</v>
      </c>
      <c r="T76" s="7">
        <v>78.438799999999986</v>
      </c>
      <c r="U76" s="7">
        <v>83.780887863155044</v>
      </c>
      <c r="V76" s="7">
        <v>90.057872340425519</v>
      </c>
      <c r="W76" s="7">
        <v>80.730808979246078</v>
      </c>
      <c r="X76" s="7">
        <v>73.093333333333334</v>
      </c>
      <c r="Y76" s="7">
        <v>67.676537918040509</v>
      </c>
      <c r="Z76" s="7">
        <v>60.770833333333343</v>
      </c>
      <c r="AA76" s="8">
        <v>55.509326788218793</v>
      </c>
    </row>
    <row r="77" spans="1:27">
      <c r="B77" s="73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12.13146457574909</v>
      </c>
      <c r="I77" s="7">
        <v>11.985000000000001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28.08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>
      <c r="B78" s="73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>
      <c r="B79" s="74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>
      <c r="A80" s="5"/>
      <c r="B80" s="72" t="s">
        <v>60</v>
      </c>
      <c r="C80" s="6" t="s">
        <v>26</v>
      </c>
      <c r="D80" s="7">
        <v>50.861202036733957</v>
      </c>
      <c r="E80" s="7">
        <v>46.187201846004378</v>
      </c>
      <c r="F80" s="7">
        <v>43.332767402376909</v>
      </c>
      <c r="G80" s="7">
        <v>42.219130897481371</v>
      </c>
      <c r="H80" s="7">
        <v>42.172069224981186</v>
      </c>
      <c r="I80" s="7">
        <v>42.234999999999999</v>
      </c>
      <c r="J80" s="7">
        <v>46.234999999999999</v>
      </c>
      <c r="K80" s="7">
        <v>52.13689497716895</v>
      </c>
      <c r="L80" s="7">
        <v>57.296603498542275</v>
      </c>
      <c r="M80" s="7">
        <v>58.789227671508705</v>
      </c>
      <c r="N80" s="7">
        <v>56.741081081081084</v>
      </c>
      <c r="O80" s="7">
        <v>55.280000000000008</v>
      </c>
      <c r="P80" s="7">
        <v>49.83</v>
      </c>
      <c r="Q80" s="7">
        <v>47.919817184643513</v>
      </c>
      <c r="R80" s="7">
        <v>46.857764160957252</v>
      </c>
      <c r="S80" s="7">
        <v>48.090098593400825</v>
      </c>
      <c r="T80" s="7">
        <v>53.037295081967216</v>
      </c>
      <c r="U80" s="7">
        <v>62.283816793893124</v>
      </c>
      <c r="V80" s="7">
        <v>75.191102889711033</v>
      </c>
      <c r="W80" s="7">
        <v>72.774000000000001</v>
      </c>
      <c r="X80" s="7">
        <v>61.041071428571428</v>
      </c>
      <c r="Y80" s="7">
        <v>49.833400000000005</v>
      </c>
      <c r="Z80" s="7">
        <v>42.193720343260978</v>
      </c>
      <c r="AA80" s="8">
        <v>39.468381404405498</v>
      </c>
    </row>
    <row r="81" spans="1:27">
      <c r="B81" s="73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>
      <c r="B82" s="73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>
      <c r="B83" s="74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>
      <c r="A84" s="5"/>
      <c r="B84" s="72" t="s">
        <v>61</v>
      </c>
      <c r="C84" s="6" t="s">
        <v>26</v>
      </c>
      <c r="D84" s="7">
        <v>40.484213878645662</v>
      </c>
      <c r="E84" s="7">
        <v>34.560360721442883</v>
      </c>
      <c r="F84" s="7">
        <v>30.935499924138977</v>
      </c>
      <c r="G84" s="7">
        <v>26.611299638989173</v>
      </c>
      <c r="H84" s="7">
        <v>26.143396226415092</v>
      </c>
      <c r="I84" s="7">
        <v>28.223396226415094</v>
      </c>
      <c r="J84" s="7">
        <v>27.205116279069767</v>
      </c>
      <c r="K84" s="7">
        <v>35.595106382978727</v>
      </c>
      <c r="L84" s="7">
        <v>41.274285714285718</v>
      </c>
      <c r="M84" s="7">
        <v>49.703564356435649</v>
      </c>
      <c r="N84" s="7">
        <v>46.619266802443988</v>
      </c>
      <c r="O84" s="7">
        <v>44.585481635481642</v>
      </c>
      <c r="P84" s="7">
        <v>40.18</v>
      </c>
      <c r="Q84" s="7">
        <v>0</v>
      </c>
      <c r="R84" s="7">
        <v>0</v>
      </c>
      <c r="S84" s="7">
        <v>0</v>
      </c>
      <c r="T84" s="7">
        <v>0</v>
      </c>
      <c r="U84" s="7">
        <v>76.709999999999994</v>
      </c>
      <c r="V84" s="7">
        <v>77.085123841936095</v>
      </c>
      <c r="W84" s="7">
        <v>75.951093770841666</v>
      </c>
      <c r="X84" s="7">
        <v>66.180831099195714</v>
      </c>
      <c r="Y84" s="7">
        <v>59.790630202140306</v>
      </c>
      <c r="Z84" s="7">
        <v>58.822080536912758</v>
      </c>
      <c r="AA84" s="8">
        <v>54.216785714285713</v>
      </c>
    </row>
    <row r="85" spans="1:27">
      <c r="B85" s="73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14.470000000000002</v>
      </c>
      <c r="R85" s="7">
        <v>11.176782641227085</v>
      </c>
      <c r="S85" s="7">
        <v>10.57076923076923</v>
      </c>
      <c r="T85" s="7">
        <v>12.26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>
      <c r="B86" s="73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>
      <c r="B87" s="74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>
      <c r="A88" s="5"/>
      <c r="B88" s="72" t="s">
        <v>62</v>
      </c>
      <c r="C88" s="6" t="s">
        <v>26</v>
      </c>
      <c r="D88" s="7">
        <v>50.44</v>
      </c>
      <c r="E88" s="7">
        <v>48.23</v>
      </c>
      <c r="F88" s="7">
        <v>55.01</v>
      </c>
      <c r="G88" s="7">
        <v>53.3</v>
      </c>
      <c r="H88" s="7">
        <v>54.51</v>
      </c>
      <c r="I88" s="7">
        <v>60.99</v>
      </c>
      <c r="J88" s="7">
        <v>80.930000000000007</v>
      </c>
      <c r="K88" s="7">
        <v>84.217848309975267</v>
      </c>
      <c r="L88" s="7">
        <v>81.627325261419912</v>
      </c>
      <c r="M88" s="7">
        <v>78.366895663374834</v>
      </c>
      <c r="N88" s="7">
        <v>68.91</v>
      </c>
      <c r="O88" s="7">
        <v>63.75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93.022950674629513</v>
      </c>
      <c r="W88" s="7">
        <v>92.634761904761916</v>
      </c>
      <c r="X88" s="7">
        <v>77.03</v>
      </c>
      <c r="Y88" s="7">
        <v>68.900000000000006</v>
      </c>
      <c r="Z88" s="7">
        <v>67.228632562715205</v>
      </c>
      <c r="AA88" s="8">
        <v>61.425242385242392</v>
      </c>
    </row>
    <row r="89" spans="1:27">
      <c r="B89" s="73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17.182605633802815</v>
      </c>
      <c r="Q89" s="7">
        <v>15.522789927104043</v>
      </c>
      <c r="R89" s="7">
        <v>15.6916724738676</v>
      </c>
      <c r="S89" s="7">
        <v>15.09</v>
      </c>
      <c r="T89" s="7">
        <v>19.708804268736355</v>
      </c>
      <c r="U89" s="7">
        <v>19.670000000000002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>
      <c r="B90" s="73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>
      <c r="B91" s="74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>
      <c r="A92" s="5"/>
      <c r="B92" s="72" t="s">
        <v>63</v>
      </c>
      <c r="C92" s="6" t="s">
        <v>26</v>
      </c>
      <c r="D92" s="7">
        <v>41.827659574468086</v>
      </c>
      <c r="E92" s="7">
        <v>40.954992764109981</v>
      </c>
      <c r="F92" s="7">
        <v>45.46</v>
      </c>
      <c r="G92" s="7">
        <v>0</v>
      </c>
      <c r="H92" s="7">
        <v>0</v>
      </c>
      <c r="I92" s="7">
        <v>0</v>
      </c>
      <c r="J92" s="7">
        <v>0</v>
      </c>
      <c r="K92" s="7">
        <v>67.38</v>
      </c>
      <c r="L92" s="7">
        <v>66.03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67.025362318840578</v>
      </c>
      <c r="W92" s="7">
        <v>61.552432932469941</v>
      </c>
      <c r="X92" s="7">
        <v>0</v>
      </c>
      <c r="Y92" s="7">
        <v>0</v>
      </c>
      <c r="Z92" s="7">
        <v>0</v>
      </c>
      <c r="AA92" s="8">
        <v>0</v>
      </c>
    </row>
    <row r="93" spans="1:27">
      <c r="B93" s="73"/>
      <c r="C93" s="6" t="s">
        <v>27</v>
      </c>
      <c r="D93" s="7">
        <v>0</v>
      </c>
      <c r="E93" s="7">
        <v>0</v>
      </c>
      <c r="F93" s="7">
        <v>0</v>
      </c>
      <c r="G93" s="7">
        <v>11.61</v>
      </c>
      <c r="H93" s="7">
        <v>19.61</v>
      </c>
      <c r="I93" s="7">
        <v>21.25</v>
      </c>
      <c r="J93" s="7">
        <v>25.96</v>
      </c>
      <c r="K93" s="7">
        <v>0</v>
      </c>
      <c r="L93" s="7">
        <v>0</v>
      </c>
      <c r="M93" s="7">
        <v>19.498289506021138</v>
      </c>
      <c r="N93" s="7">
        <v>16.600392984735304</v>
      </c>
      <c r="O93" s="7">
        <v>15.979314359637774</v>
      </c>
      <c r="P93" s="7">
        <v>13.777023372609619</v>
      </c>
      <c r="Q93" s="7">
        <v>12.45</v>
      </c>
      <c r="R93" s="7">
        <v>13.23</v>
      </c>
      <c r="S93" s="7">
        <v>23</v>
      </c>
      <c r="T93" s="7">
        <v>20.213287671232877</v>
      </c>
      <c r="U93" s="7">
        <v>17.869767816833278</v>
      </c>
      <c r="V93" s="7">
        <v>0</v>
      </c>
      <c r="W93" s="7">
        <v>0</v>
      </c>
      <c r="X93" s="7">
        <v>17.04</v>
      </c>
      <c r="Y93" s="7">
        <v>15.269999999999998</v>
      </c>
      <c r="Z93" s="7">
        <v>24.460000000000004</v>
      </c>
      <c r="AA93" s="8">
        <v>15.005498108448927</v>
      </c>
    </row>
    <row r="94" spans="1:27">
      <c r="B94" s="73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>
      <c r="B95" s="74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>
      <c r="A96" s="5"/>
      <c r="B96" s="72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52.952296819787982</v>
      </c>
      <c r="J96" s="7">
        <v>72.469837384158069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81.939973219068008</v>
      </c>
      <c r="X96" s="7">
        <v>0</v>
      </c>
      <c r="Y96" s="7">
        <v>0</v>
      </c>
      <c r="Z96" s="7">
        <v>0</v>
      </c>
      <c r="AA96" s="8">
        <v>58.58</v>
      </c>
    </row>
    <row r="97" spans="1:27">
      <c r="B97" s="73"/>
      <c r="C97" s="6" t="s">
        <v>27</v>
      </c>
      <c r="D97" s="7">
        <v>11.106086956521739</v>
      </c>
      <c r="E97" s="7">
        <v>12.523397012851683</v>
      </c>
      <c r="F97" s="7">
        <v>10.878932038834952</v>
      </c>
      <c r="G97" s="7">
        <v>10.591874886011309</v>
      </c>
      <c r="H97" s="7">
        <v>10.225714285714288</v>
      </c>
      <c r="I97" s="7">
        <v>0</v>
      </c>
      <c r="J97" s="7">
        <v>0</v>
      </c>
      <c r="K97" s="7">
        <v>20.294479544277575</v>
      </c>
      <c r="L97" s="7">
        <v>17.1066</v>
      </c>
      <c r="M97" s="7">
        <v>18.084273222240554</v>
      </c>
      <c r="N97" s="7">
        <v>15.315159986527451</v>
      </c>
      <c r="O97" s="7">
        <v>13.493922449658843</v>
      </c>
      <c r="P97" s="7">
        <v>12.995203252032521</v>
      </c>
      <c r="Q97" s="7">
        <v>12.624938695438939</v>
      </c>
      <c r="R97" s="7">
        <v>11.995999999999999</v>
      </c>
      <c r="S97" s="7">
        <v>13.805999999999999</v>
      </c>
      <c r="T97" s="7">
        <v>17.880346020761248</v>
      </c>
      <c r="U97" s="7">
        <v>20.20494286647078</v>
      </c>
      <c r="V97" s="7">
        <v>20.267333333333333</v>
      </c>
      <c r="W97" s="7">
        <v>0</v>
      </c>
      <c r="X97" s="7">
        <v>29.44</v>
      </c>
      <c r="Y97" s="7">
        <v>25.09</v>
      </c>
      <c r="Z97" s="7">
        <v>23.48</v>
      </c>
      <c r="AA97" s="8">
        <v>0</v>
      </c>
    </row>
    <row r="98" spans="1:27">
      <c r="B98" s="73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>
      <c r="B99" s="74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>
      <c r="A100" s="5"/>
      <c r="B100" s="72" t="s">
        <v>65</v>
      </c>
      <c r="C100" s="6" t="s">
        <v>26</v>
      </c>
      <c r="D100" s="7">
        <v>54.93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>
      <c r="B101" s="73"/>
      <c r="C101" s="6" t="s">
        <v>27</v>
      </c>
      <c r="D101" s="7">
        <v>0</v>
      </c>
      <c r="E101" s="7">
        <v>17.32</v>
      </c>
      <c r="F101" s="7">
        <v>16.739999999999998</v>
      </c>
      <c r="G101" s="7">
        <v>16.16</v>
      </c>
      <c r="H101" s="7">
        <v>17.46</v>
      </c>
      <c r="I101" s="7">
        <v>20.92</v>
      </c>
      <c r="J101" s="7">
        <v>19.390538396146216</v>
      </c>
      <c r="K101" s="7">
        <v>16.886599999999998</v>
      </c>
      <c r="L101" s="7">
        <v>16.8566</v>
      </c>
      <c r="M101" s="7">
        <v>21.321176470588238</v>
      </c>
      <c r="N101" s="7">
        <v>18.043995560488344</v>
      </c>
      <c r="O101" s="7">
        <v>12.316600000000001</v>
      </c>
      <c r="P101" s="7">
        <v>11.946599999999998</v>
      </c>
      <c r="Q101" s="7">
        <v>12.513134223471539</v>
      </c>
      <c r="R101" s="7">
        <v>20.3</v>
      </c>
      <c r="S101" s="7">
        <v>15.745376661742982</v>
      </c>
      <c r="T101" s="7">
        <v>16.654807692307692</v>
      </c>
      <c r="U101" s="7">
        <v>18.864646116406409</v>
      </c>
      <c r="V101" s="7">
        <v>21.5</v>
      </c>
      <c r="W101" s="7">
        <v>21.380800000000001</v>
      </c>
      <c r="X101" s="7">
        <v>20.746334580074805</v>
      </c>
      <c r="Y101" s="7">
        <v>26.96</v>
      </c>
      <c r="Z101" s="7">
        <v>20.409755664149266</v>
      </c>
      <c r="AA101" s="8">
        <v>13.497499999999999</v>
      </c>
    </row>
    <row r="102" spans="1:27">
      <c r="B102" s="73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>
      <c r="B103" s="74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>
      <c r="A104" s="5"/>
      <c r="B104" s="72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>
      <c r="B105" s="73"/>
      <c r="C105" s="6" t="s">
        <v>27</v>
      </c>
      <c r="D105" s="7">
        <v>21.4</v>
      </c>
      <c r="E105" s="7">
        <v>14.297182320441987</v>
      </c>
      <c r="F105" s="7">
        <v>20.62</v>
      </c>
      <c r="G105" s="7">
        <v>11.886521739130437</v>
      </c>
      <c r="H105" s="7">
        <v>12.166600000000001</v>
      </c>
      <c r="I105" s="7">
        <v>13.126470588235295</v>
      </c>
      <c r="J105" s="7">
        <v>25.710000000000004</v>
      </c>
      <c r="K105" s="7">
        <v>21.058495853588791</v>
      </c>
      <c r="L105" s="7">
        <v>20.686076833527355</v>
      </c>
      <c r="M105" s="7">
        <v>18.820985445001199</v>
      </c>
      <c r="N105" s="7">
        <v>15.156600000000001</v>
      </c>
      <c r="O105" s="7">
        <v>13.946599999999998</v>
      </c>
      <c r="P105" s="7">
        <v>13.026599999999998</v>
      </c>
      <c r="Q105" s="7">
        <v>13.821107066026807</v>
      </c>
      <c r="R105" s="7">
        <v>13.294399426317677</v>
      </c>
      <c r="S105" s="7">
        <v>14.334944134078214</v>
      </c>
      <c r="T105" s="7">
        <v>16.609255615370337</v>
      </c>
      <c r="U105" s="7">
        <v>19.163349753694582</v>
      </c>
      <c r="V105" s="7">
        <v>19.618821588041158</v>
      </c>
      <c r="W105" s="7">
        <v>19.011049259110937</v>
      </c>
      <c r="X105" s="7">
        <v>17.658248085001237</v>
      </c>
      <c r="Y105" s="7">
        <v>14.642815493544358</v>
      </c>
      <c r="Z105" s="7">
        <v>13.643096422648663</v>
      </c>
      <c r="AA105" s="8">
        <v>13.285202606970813</v>
      </c>
    </row>
    <row r="106" spans="1:27">
      <c r="B106" s="73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>
      <c r="B107" s="74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>
      <c r="A108" s="5"/>
      <c r="B108" s="72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>
      <c r="B109" s="73"/>
      <c r="C109" s="6" t="s">
        <v>27</v>
      </c>
      <c r="D109" s="7">
        <v>12.82</v>
      </c>
      <c r="E109" s="7">
        <v>11.765357142857141</v>
      </c>
      <c r="F109" s="7">
        <v>11.616451612903225</v>
      </c>
      <c r="G109" s="7">
        <v>11.646599999999999</v>
      </c>
      <c r="H109" s="7">
        <v>11.676599999999999</v>
      </c>
      <c r="I109" s="7">
        <v>11.576599999999999</v>
      </c>
      <c r="J109" s="7">
        <v>14.471192787794731</v>
      </c>
      <c r="K109" s="7">
        <v>14.623419117647057</v>
      </c>
      <c r="L109" s="7">
        <v>15.601584699453554</v>
      </c>
      <c r="M109" s="7">
        <v>15.39185682326622</v>
      </c>
      <c r="N109" s="7">
        <v>15.752699224550403</v>
      </c>
      <c r="O109" s="7">
        <v>14.645526402099048</v>
      </c>
      <c r="P109" s="7">
        <v>13.498624034193655</v>
      </c>
      <c r="Q109" s="7">
        <v>12.565888157894738</v>
      </c>
      <c r="R109" s="7">
        <v>12.421494404213298</v>
      </c>
      <c r="S109" s="7">
        <v>12.800403839788149</v>
      </c>
      <c r="T109" s="7">
        <v>14.68140506966594</v>
      </c>
      <c r="U109" s="7">
        <v>17.24863808042657</v>
      </c>
      <c r="V109" s="7">
        <v>19.702995720399429</v>
      </c>
      <c r="W109" s="7">
        <v>17.05</v>
      </c>
      <c r="X109" s="7">
        <v>15.9</v>
      </c>
      <c r="Y109" s="7">
        <v>16.867030739045127</v>
      </c>
      <c r="Z109" s="7">
        <v>22.9</v>
      </c>
      <c r="AA109" s="8">
        <v>15.274728529121422</v>
      </c>
    </row>
    <row r="110" spans="1:27">
      <c r="B110" s="73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>
      <c r="B111" s="74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>
      <c r="A112" s="5"/>
      <c r="B112" s="72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87.055608820709494</v>
      </c>
      <c r="W112" s="7">
        <v>84.05481927710845</v>
      </c>
      <c r="X112" s="7">
        <v>78.22</v>
      </c>
      <c r="Y112" s="7">
        <v>78</v>
      </c>
      <c r="Z112" s="7">
        <v>74.63</v>
      </c>
      <c r="AA112" s="8">
        <v>69.75</v>
      </c>
    </row>
    <row r="113" spans="1:27">
      <c r="B113" s="73"/>
      <c r="C113" s="6" t="s">
        <v>27</v>
      </c>
      <c r="D113" s="7">
        <v>12.959125840537943</v>
      </c>
      <c r="E113" s="7">
        <v>12.027098959593516</v>
      </c>
      <c r="F113" s="7">
        <v>13.569016681299384</v>
      </c>
      <c r="G113" s="7">
        <v>10.446599999999998</v>
      </c>
      <c r="H113" s="7">
        <v>10.416600000000001</v>
      </c>
      <c r="I113" s="7">
        <v>10.406600000000001</v>
      </c>
      <c r="J113" s="7">
        <v>9.4565999999999999</v>
      </c>
      <c r="K113" s="7">
        <v>10.496600000000001</v>
      </c>
      <c r="L113" s="7">
        <v>11.819864521591873</v>
      </c>
      <c r="M113" s="7">
        <v>11.041102841677946</v>
      </c>
      <c r="N113" s="7">
        <v>10.742061043649493</v>
      </c>
      <c r="O113" s="7">
        <v>11.072054116482429</v>
      </c>
      <c r="P113" s="7">
        <v>10.325834068843777</v>
      </c>
      <c r="Q113" s="7">
        <v>9.5633026012512339</v>
      </c>
      <c r="R113" s="7">
        <v>9.7029376854599416</v>
      </c>
      <c r="S113" s="7">
        <v>11.003918320485486</v>
      </c>
      <c r="T113" s="7">
        <v>11.406375786163521</v>
      </c>
      <c r="U113" s="7">
        <v>15.316666666666666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>
      <c r="B114" s="73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>
      <c r="B115" s="74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hidden="1" thickTop="1">
      <c r="A116" s="5"/>
      <c r="B116" s="72" t="s">
        <v>69</v>
      </c>
      <c r="C116" s="6" t="s">
        <v>26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8"/>
    </row>
    <row r="117" spans="1:27" ht="15.75" hidden="1" thickTop="1">
      <c r="B117" s="73"/>
      <c r="C117" s="6" t="s">
        <v>27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8"/>
    </row>
    <row r="118" spans="1:27" ht="15.75" hidden="1" thickTop="1">
      <c r="B118" s="73"/>
      <c r="C118" s="6" t="s">
        <v>28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8"/>
    </row>
    <row r="119" spans="1:27" ht="16.5" hidden="1" thickTop="1" thickBot="1">
      <c r="B119" s="74"/>
      <c r="C119" s="9" t="s">
        <v>29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</row>
    <row r="120" spans="1:27" ht="15.75" hidden="1" thickTop="1">
      <c r="A120" s="5"/>
      <c r="B120" s="72" t="s">
        <v>70</v>
      </c>
      <c r="C120" s="6" t="s">
        <v>26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8"/>
    </row>
    <row r="121" spans="1:27" ht="15.75" hidden="1" thickTop="1">
      <c r="B121" s="73"/>
      <c r="C121" s="6" t="s">
        <v>27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8"/>
    </row>
    <row r="122" spans="1:27" ht="15.75" hidden="1" thickTop="1">
      <c r="B122" s="73"/>
      <c r="C122" s="6" t="s">
        <v>28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8"/>
    </row>
    <row r="123" spans="1:27" ht="16.5" hidden="1" thickTop="1" thickBot="1">
      <c r="B123" s="74"/>
      <c r="C123" s="9" t="s">
        <v>29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</row>
    <row r="124" spans="1:27" ht="15.75" hidden="1" thickTop="1">
      <c r="A124" s="5"/>
      <c r="B124" s="72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>
      <c r="B125" s="73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>
      <c r="B126" s="73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>
      <c r="B127" s="75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>
      <c r="C128" s="16"/>
    </row>
    <row r="137" spans="26:26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7" workbookViewId="0">
      <selection activeCell="D29" sqref="D29"/>
    </sheetView>
  </sheetViews>
  <sheetFormatPr defaultRowHeight="1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>
      <c r="A2" s="20" t="str">
        <f>'Angazirana aFRR energija'!B4</f>
        <v>01.02.2021</v>
      </c>
      <c r="B2" s="21" t="s">
        <v>34</v>
      </c>
      <c r="C2" s="21">
        <v>1</v>
      </c>
      <c r="D2" s="22">
        <v>61.694800000000001</v>
      </c>
    </row>
    <row r="3" spans="1:5" ht="15" customHeight="1" thickTop="1" thickBot="1">
      <c r="A3" s="20" t="str">
        <f>'Angazirana aFRR energija'!B5</f>
        <v>02.02.2021</v>
      </c>
      <c r="B3" s="21" t="s">
        <v>34</v>
      </c>
      <c r="C3" s="21">
        <v>1</v>
      </c>
      <c r="D3" s="22">
        <v>61.694699999999997</v>
      </c>
    </row>
    <row r="4" spans="1:5" ht="15.75" customHeight="1" thickTop="1" thickBot="1">
      <c r="A4" s="20" t="str">
        <f>'Angazirana aFRR energija'!B6</f>
        <v>03.02.2021</v>
      </c>
      <c r="B4" s="21" t="s">
        <v>34</v>
      </c>
      <c r="C4" s="21">
        <v>1</v>
      </c>
      <c r="D4" s="22">
        <v>61.695</v>
      </c>
    </row>
    <row r="5" spans="1:5" ht="15" customHeight="1" thickTop="1" thickBot="1">
      <c r="A5" s="20" t="str">
        <f>'Angazirana aFRR energija'!B7</f>
        <v>04.02.2021</v>
      </c>
      <c r="B5" s="21" t="s">
        <v>34</v>
      </c>
      <c r="C5" s="21">
        <v>1</v>
      </c>
      <c r="D5" s="22">
        <v>61.694699999999997</v>
      </c>
    </row>
    <row r="6" spans="1:5" ht="15" customHeight="1" thickTop="1" thickBot="1">
      <c r="A6" s="20" t="str">
        <f>'Angazirana aFRR energija'!B8</f>
        <v>05.02.2021</v>
      </c>
      <c r="B6" s="21" t="s">
        <v>34</v>
      </c>
      <c r="C6" s="21">
        <v>1</v>
      </c>
      <c r="D6" s="22">
        <v>61.694499999999998</v>
      </c>
    </row>
    <row r="7" spans="1:5" ht="15" customHeight="1" thickTop="1" thickBot="1">
      <c r="A7" s="20" t="str">
        <f>'Angazirana aFRR energija'!B9</f>
        <v>06.02.2021</v>
      </c>
      <c r="B7" s="21" t="s">
        <v>34</v>
      </c>
      <c r="C7" s="21">
        <v>1</v>
      </c>
      <c r="D7" s="22">
        <v>61.695</v>
      </c>
    </row>
    <row r="8" spans="1:5" ht="15.75" customHeight="1" thickTop="1" thickBot="1">
      <c r="A8" s="20" t="str">
        <f>'Angazirana aFRR energija'!B10</f>
        <v>07.02.2021</v>
      </c>
      <c r="B8" s="21" t="s">
        <v>34</v>
      </c>
      <c r="C8" s="21">
        <v>1</v>
      </c>
      <c r="D8" s="22">
        <v>61.695</v>
      </c>
    </row>
    <row r="9" spans="1:5" ht="15" customHeight="1" thickTop="1" thickBot="1">
      <c r="A9" s="20" t="str">
        <f>'Angazirana aFRR energija'!B11</f>
        <v>08.02.2021</v>
      </c>
      <c r="B9" s="21" t="s">
        <v>34</v>
      </c>
      <c r="C9" s="21">
        <v>1</v>
      </c>
      <c r="D9" s="22">
        <v>61.695</v>
      </c>
    </row>
    <row r="10" spans="1:5" ht="15" customHeight="1" thickTop="1" thickBot="1">
      <c r="A10" s="20" t="str">
        <f>'Angazirana aFRR energija'!B12</f>
        <v>09.02.2021</v>
      </c>
      <c r="B10" s="21" t="s">
        <v>34</v>
      </c>
      <c r="C10" s="21">
        <v>1</v>
      </c>
      <c r="D10" s="22">
        <v>61.694600000000001</v>
      </c>
    </row>
    <row r="11" spans="1:5" ht="15" customHeight="1" thickTop="1" thickBot="1">
      <c r="A11" s="20" t="str">
        <f>'Angazirana aFRR energija'!B13</f>
        <v>10.02.2021</v>
      </c>
      <c r="B11" s="21" t="s">
        <v>34</v>
      </c>
      <c r="C11" s="21">
        <v>1</v>
      </c>
      <c r="D11" s="22">
        <v>61.695</v>
      </c>
    </row>
    <row r="12" spans="1:5" ht="15.75" customHeight="1" thickTop="1" thickBot="1">
      <c r="A12" s="20" t="str">
        <f>'Angazirana aFRR energija'!B14</f>
        <v>11.02.2021</v>
      </c>
      <c r="B12" s="21" t="s">
        <v>34</v>
      </c>
      <c r="C12" s="21">
        <v>1</v>
      </c>
      <c r="D12" s="22">
        <v>61.694699999999997</v>
      </c>
    </row>
    <row r="13" spans="1:5" ht="15" customHeight="1" thickTop="1" thickBot="1">
      <c r="A13" s="20" t="str">
        <f>'Angazirana aFRR energija'!B15</f>
        <v>12.02.2021</v>
      </c>
      <c r="B13" s="21" t="s">
        <v>34</v>
      </c>
      <c r="C13" s="21">
        <v>1</v>
      </c>
      <c r="D13" s="22">
        <v>61.695</v>
      </c>
    </row>
    <row r="14" spans="1:5" ht="15" customHeight="1" thickTop="1" thickBot="1">
      <c r="A14" s="20" t="str">
        <f>'Angazirana aFRR energija'!B16</f>
        <v>13.02.2021</v>
      </c>
      <c r="B14" s="21" t="s">
        <v>34</v>
      </c>
      <c r="C14" s="21">
        <v>1</v>
      </c>
      <c r="D14" s="22">
        <v>61.695</v>
      </c>
    </row>
    <row r="15" spans="1:5" ht="15" customHeight="1" thickTop="1" thickBot="1">
      <c r="A15" s="20" t="str">
        <f>'Angazirana aFRR energija'!B17</f>
        <v>14.02.2021</v>
      </c>
      <c r="B15" s="21" t="s">
        <v>34</v>
      </c>
      <c r="C15" s="21">
        <v>1</v>
      </c>
      <c r="D15" s="22">
        <v>61.695</v>
      </c>
    </row>
    <row r="16" spans="1:5" ht="15.75" customHeight="1" thickTop="1" thickBot="1">
      <c r="A16" s="20" t="str">
        <f>'Angazirana aFRR energija'!B18</f>
        <v>15.02.2021</v>
      </c>
      <c r="B16" s="21" t="s">
        <v>34</v>
      </c>
      <c r="C16" s="21">
        <v>1</v>
      </c>
      <c r="D16" s="22">
        <v>61.695</v>
      </c>
    </row>
    <row r="17" spans="1:4" ht="15" customHeight="1" thickTop="1" thickBot="1">
      <c r="A17" s="20" t="str">
        <f>'Angazirana aFRR energija'!B19</f>
        <v>16.02.2021</v>
      </c>
      <c r="B17" s="21" t="s">
        <v>34</v>
      </c>
      <c r="C17" s="21">
        <v>1</v>
      </c>
      <c r="D17" s="22">
        <v>61.695</v>
      </c>
    </row>
    <row r="18" spans="1:4" ht="15" customHeight="1" thickTop="1" thickBot="1">
      <c r="A18" s="20" t="str">
        <f>'Angazirana aFRR energija'!B20</f>
        <v>17.02.2021</v>
      </c>
      <c r="B18" s="21" t="s">
        <v>34</v>
      </c>
      <c r="C18" s="21">
        <v>1</v>
      </c>
      <c r="D18" s="22">
        <v>61.694600000000001</v>
      </c>
    </row>
    <row r="19" spans="1:4" ht="15" customHeight="1" thickTop="1" thickBot="1">
      <c r="A19" s="20" t="str">
        <f>'Angazirana aFRR energija'!B21</f>
        <v>18.02.2021</v>
      </c>
      <c r="B19" s="21" t="s">
        <v>34</v>
      </c>
      <c r="C19" s="21">
        <v>1</v>
      </c>
      <c r="D19" s="22">
        <v>61.694499999999998</v>
      </c>
    </row>
    <row r="20" spans="1:4" ht="15.75" customHeight="1" thickTop="1" thickBot="1">
      <c r="A20" s="20" t="str">
        <f>'Angazirana aFRR energija'!B22</f>
        <v>19.02.2021</v>
      </c>
      <c r="B20" s="21" t="s">
        <v>34</v>
      </c>
      <c r="C20" s="21">
        <v>1</v>
      </c>
      <c r="D20" s="22">
        <v>61.694299999999998</v>
      </c>
    </row>
    <row r="21" spans="1:4" ht="15" customHeight="1" thickTop="1" thickBot="1">
      <c r="A21" s="20" t="str">
        <f>'Angazirana aFRR energija'!B23</f>
        <v>20.02.2021</v>
      </c>
      <c r="B21" s="21" t="s">
        <v>34</v>
      </c>
      <c r="C21" s="21">
        <v>1</v>
      </c>
      <c r="D21" s="22">
        <v>61.695</v>
      </c>
    </row>
    <row r="22" spans="1:4" ht="15.75" customHeight="1" thickTop="1" thickBot="1">
      <c r="A22" s="20" t="str">
        <f>'Angazirana aFRR energija'!B24</f>
        <v>21.02.2021</v>
      </c>
      <c r="B22" s="21" t="s">
        <v>34</v>
      </c>
      <c r="C22" s="21">
        <v>1</v>
      </c>
      <c r="D22" s="22">
        <v>61.695</v>
      </c>
    </row>
    <row r="23" spans="1:4" ht="15" customHeight="1" thickTop="1" thickBot="1">
      <c r="A23" s="20" t="str">
        <f>'Angazirana aFRR energija'!B25</f>
        <v>22.02.2021</v>
      </c>
      <c r="B23" s="21" t="s">
        <v>34</v>
      </c>
      <c r="C23" s="21">
        <v>1</v>
      </c>
      <c r="D23" s="22">
        <v>61.695</v>
      </c>
    </row>
    <row r="24" spans="1:4" ht="15.75" customHeight="1" thickTop="1" thickBot="1">
      <c r="A24" s="20" t="str">
        <f>'Angazirana aFRR energija'!B26</f>
        <v>23.02.2021</v>
      </c>
      <c r="B24" s="21" t="s">
        <v>34</v>
      </c>
      <c r="C24" s="21">
        <v>1</v>
      </c>
      <c r="D24" s="22">
        <v>61.695</v>
      </c>
    </row>
    <row r="25" spans="1:4" ht="15" customHeight="1" thickTop="1" thickBot="1">
      <c r="A25" s="20" t="str">
        <f>'Angazirana aFRR energija'!B27</f>
        <v>24.02.2021</v>
      </c>
      <c r="B25" s="21" t="s">
        <v>34</v>
      </c>
      <c r="C25" s="21">
        <v>1</v>
      </c>
      <c r="D25" s="22">
        <v>61.695</v>
      </c>
    </row>
    <row r="26" spans="1:4" ht="15" customHeight="1" thickTop="1" thickBot="1">
      <c r="A26" s="20" t="str">
        <f>'Angazirana aFRR energija'!B28</f>
        <v>25.02.2021</v>
      </c>
      <c r="B26" s="21" t="s">
        <v>34</v>
      </c>
      <c r="C26" s="21">
        <v>1</v>
      </c>
      <c r="D26" s="22">
        <v>61.695</v>
      </c>
    </row>
    <row r="27" spans="1:4" ht="16.5" customHeight="1" thickTop="1" thickBot="1">
      <c r="A27" s="20" t="str">
        <f>'Angazirana aFRR energija'!B29</f>
        <v>26.02.2021</v>
      </c>
      <c r="B27" s="21" t="s">
        <v>34</v>
      </c>
      <c r="C27" s="21">
        <v>1</v>
      </c>
      <c r="D27" s="22">
        <v>61.694899999999997</v>
      </c>
    </row>
    <row r="28" spans="1:4" ht="17.25" thickTop="1" thickBot="1">
      <c r="A28" s="20" t="str">
        <f>'Angazirana aFRR energija'!B30</f>
        <v>27.02.2021</v>
      </c>
      <c r="B28" s="21" t="s">
        <v>34</v>
      </c>
      <c r="C28" s="21">
        <v>1</v>
      </c>
      <c r="D28" s="22">
        <v>61.694299999999998</v>
      </c>
    </row>
    <row r="29" spans="1:4" ht="16.5" thickTop="1">
      <c r="A29" s="23" t="str">
        <f>'Angazirana aFRR energija'!B31</f>
        <v>28.02.2021</v>
      </c>
      <c r="B29" s="24" t="s">
        <v>34</v>
      </c>
      <c r="C29" s="24">
        <v>1</v>
      </c>
      <c r="D29" s="25">
        <v>61.694299999999998</v>
      </c>
    </row>
    <row r="30" spans="1:4" ht="16.5" hidden="1" thickBot="1">
      <c r="A30" s="20" t="str">
        <f>'Angazirana aFRR energija'!B32</f>
        <v>29.02.2021</v>
      </c>
      <c r="B30" s="21" t="s">
        <v>34</v>
      </c>
      <c r="C30" s="21">
        <v>1</v>
      </c>
      <c r="D30" s="22"/>
    </row>
    <row r="31" spans="1:4" ht="16.5" hidden="1" thickBot="1">
      <c r="A31" s="20" t="str">
        <f>'Angazirana aFRR energija'!B33</f>
        <v>30.02.2021</v>
      </c>
      <c r="B31" s="21" t="s">
        <v>34</v>
      </c>
      <c r="C31" s="21">
        <v>1</v>
      </c>
      <c r="D31" s="22"/>
    </row>
    <row r="32" spans="1:4" ht="15.75" hidden="1">
      <c r="A32" s="23" t="str">
        <f>'Angazirana aFRR energija'!B34</f>
        <v>31.02.2021</v>
      </c>
      <c r="B32" s="24" t="s">
        <v>34</v>
      </c>
      <c r="C32" s="24">
        <v>1</v>
      </c>
      <c r="D32" s="25"/>
    </row>
    <row r="35" spans="7:7">
      <c r="G35" s="1" t="s">
        <v>35</v>
      </c>
    </row>
    <row r="131" spans="5: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8"/>
  <sheetViews>
    <sheetView topLeftCell="A70" zoomScale="70" zoomScaleNormal="70" workbookViewId="0">
      <selection activeCell="F135" sqref="F135"/>
    </sheetView>
  </sheetViews>
  <sheetFormatPr defaultColWidth="8.85546875" defaultRowHeight="1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>
      <c r="B2" s="76" t="s">
        <v>0</v>
      </c>
      <c r="C2" s="78" t="s">
        <v>1</v>
      </c>
      <c r="D2" s="80" t="s">
        <v>72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2"/>
    </row>
    <row r="3" spans="2:27" ht="25.5" customHeight="1" thickTop="1" thickBot="1">
      <c r="B3" s="77"/>
      <c r="C3" s="7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>
      <c r="B4" s="72" t="str">
        <f>'Cena na poramnuvanje'!B4:B7</f>
        <v>01.02.2021</v>
      </c>
      <c r="C4" s="6" t="s">
        <v>26</v>
      </c>
      <c r="D4" s="28">
        <f>'Cena na poramnuvanje'!D4*'Sreden kurs'!$D$2</f>
        <v>0</v>
      </c>
      <c r="E4" s="28">
        <f>'Cena na poramnuvanje'!E4*'Sreden kurs'!$D$2</f>
        <v>0</v>
      </c>
      <c r="F4" s="28">
        <f>'Cena na poramnuvanje'!F4*'Sreden kurs'!$D$2</f>
        <v>0</v>
      </c>
      <c r="G4" s="28">
        <f>'Cena na poramnuvanje'!G4*'Sreden kurs'!$D$2</f>
        <v>1009.943876</v>
      </c>
      <c r="H4" s="28">
        <f>'Cena na poramnuvanje'!H4*'Sreden kurs'!$D$2</f>
        <v>3025.1926231156813</v>
      </c>
      <c r="I4" s="28">
        <f>'Cena na poramnuvanje'!I4*'Sreden kurs'!$D$2</f>
        <v>3563.322691286307</v>
      </c>
      <c r="J4" s="28">
        <f>'Cena na poramnuvanje'!J4*'Sreden kurs'!$D$2</f>
        <v>4074.8151837756022</v>
      </c>
      <c r="K4" s="28">
        <f>'Cena na poramnuvanje'!K4*'Sreden kurs'!$D$2</f>
        <v>5117.5680410632913</v>
      </c>
      <c r="L4" s="28">
        <f>'Cena na poramnuvanje'!L4*'Sreden kurs'!$D$2</f>
        <v>5291.3870433212996</v>
      </c>
      <c r="M4" s="28">
        <f>'Cena na poramnuvanje'!M4*'Sreden kurs'!$D$2</f>
        <v>5227.400404</v>
      </c>
      <c r="N4" s="28">
        <f>'Cena na poramnuvanje'!N4*'Sreden kurs'!$D$2</f>
        <v>0</v>
      </c>
      <c r="O4" s="28">
        <f>'Cena na poramnuvanje'!O4*'Sreden kurs'!$D$2</f>
        <v>0</v>
      </c>
      <c r="P4" s="28">
        <f>'Cena na poramnuvanje'!P4*'Sreden kurs'!$D$2</f>
        <v>0</v>
      </c>
      <c r="Q4" s="28">
        <f>'Cena na poramnuvanje'!Q4*'Sreden kurs'!$D$2</f>
        <v>0</v>
      </c>
      <c r="R4" s="28">
        <f>'Cena na poramnuvanje'!R4*'Sreden kurs'!$D$2</f>
        <v>5160.2146800281298</v>
      </c>
      <c r="S4" s="28">
        <f>'Cena na poramnuvanje'!S4*'Sreden kurs'!$D$2</f>
        <v>5125.6039839999994</v>
      </c>
      <c r="T4" s="28">
        <f>'Cena na poramnuvanje'!T4*'Sreden kurs'!$D$2</f>
        <v>5403.8475319999998</v>
      </c>
      <c r="U4" s="28">
        <f>'Cena na poramnuvanje'!U4*'Sreden kurs'!$D$2</f>
        <v>6512.5030880000004</v>
      </c>
      <c r="V4" s="28">
        <f>'Cena na poramnuvanje'!V4*'Sreden kurs'!$D$2</f>
        <v>0</v>
      </c>
      <c r="W4" s="28">
        <f>'Cena na poramnuvanje'!W4*'Sreden kurs'!$D$2</f>
        <v>0</v>
      </c>
      <c r="X4" s="28">
        <f>'Cena na poramnuvanje'!X4*'Sreden kurs'!$D$2</f>
        <v>0</v>
      </c>
      <c r="Y4" s="28">
        <f>'Cena na poramnuvanje'!Y4*'Sreden kurs'!$D$2</f>
        <v>0</v>
      </c>
      <c r="Z4" s="28">
        <f>'Cena na poramnuvanje'!Z4*'Sreden kurs'!$D$2</f>
        <v>5176.1937200000002</v>
      </c>
      <c r="AA4" s="29">
        <f>'Cena na poramnuvanje'!AA4*'Sreden kurs'!$D$2</f>
        <v>4533.9508519999999</v>
      </c>
    </row>
    <row r="5" spans="2:27">
      <c r="B5" s="73"/>
      <c r="C5" s="6" t="s">
        <v>27</v>
      </c>
      <c r="D5" s="28">
        <f>'Cena na poramnuvanje'!D5*'Sreden kurs'!$D$2</f>
        <v>782.17124074810977</v>
      </c>
      <c r="E5" s="28">
        <f>'Cena na poramnuvanje'!E5*'Sreden kurs'!$D$2</f>
        <v>717.70098615496374</v>
      </c>
      <c r="F5" s="28">
        <f>'Cena na poramnuvanje'!F5*'Sreden kurs'!$D$2</f>
        <v>504.046516</v>
      </c>
      <c r="G5" s="28">
        <f>'Cena na poramnuvanje'!G5*'Sreden kurs'!$D$2</f>
        <v>0</v>
      </c>
      <c r="H5" s="28">
        <f>'Cena na poramnuvanje'!H5*'Sreden kurs'!$D$2</f>
        <v>0</v>
      </c>
      <c r="I5" s="28">
        <f>'Cena na poramnuvanje'!I5*'Sreden kurs'!$D$2</f>
        <v>0</v>
      </c>
      <c r="J5" s="28">
        <f>'Cena na poramnuvanje'!J5*'Sreden kurs'!$D$2</f>
        <v>0</v>
      </c>
      <c r="K5" s="28">
        <f>'Cena na poramnuvanje'!K5*'Sreden kurs'!$D$2</f>
        <v>0</v>
      </c>
      <c r="L5" s="28">
        <f>'Cena na poramnuvanje'!L5*'Sreden kurs'!$D$2</f>
        <v>0</v>
      </c>
      <c r="M5" s="28">
        <f>'Cena na poramnuvanje'!M5*'Sreden kurs'!$D$2</f>
        <v>0</v>
      </c>
      <c r="N5" s="28">
        <f>'Cena na poramnuvanje'!N5*'Sreden kurs'!$D$2</f>
        <v>1971.7658079999999</v>
      </c>
      <c r="O5" s="28">
        <f>'Cena na poramnuvanje'!O5*'Sreden kurs'!$D$2</f>
        <v>1961.2776919999999</v>
      </c>
      <c r="P5" s="28">
        <f>'Cena na poramnuvanje'!P5*'Sreden kurs'!$D$2</f>
        <v>1924.8777600000001</v>
      </c>
      <c r="Q5" s="28">
        <f>'Cena na poramnuvanje'!Q5*'Sreden kurs'!$D$2</f>
        <v>1267.2898194288734</v>
      </c>
      <c r="R5" s="28">
        <f>'Cena na poramnuvanje'!R5*'Sreden kurs'!$D$2</f>
        <v>0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2349.3379839999998</v>
      </c>
      <c r="W5" s="28">
        <f>'Cena na poramnuvanje'!W5*'Sreden kurs'!$D$2</f>
        <v>2185.229816</v>
      </c>
      <c r="X5" s="28">
        <f>'Cena na poramnuvanje'!X5*'Sreden kurs'!$D$2</f>
        <v>1958.8098999999997</v>
      </c>
      <c r="Y5" s="28">
        <f>'Cena na poramnuvanje'!Y5*'Sreden kurs'!$D$2</f>
        <v>1799.6373160000001</v>
      </c>
      <c r="Z5" s="28">
        <f>'Cena na poramnuvanje'!Z5*'Sreden kurs'!$D$2</f>
        <v>0</v>
      </c>
      <c r="AA5" s="29">
        <f>'Cena na poramnuvanje'!AA5*'Sreden kurs'!$D$2</f>
        <v>0</v>
      </c>
    </row>
    <row r="6" spans="2:27">
      <c r="B6" s="73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>
      <c r="B7" s="74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>
      <c r="B8" s="72" t="str">
        <f>'Cena na poramnuvanje'!B8:B11</f>
        <v>02.02.2021</v>
      </c>
      <c r="C8" s="6" t="s">
        <v>26</v>
      </c>
      <c r="D8" s="28">
        <f>'Cena na poramnuvanje'!D8*'Sreden kurs'!$D$3</f>
        <v>3894.786411</v>
      </c>
      <c r="E8" s="28">
        <f>'Cena na poramnuvanje'!E8*'Sreden kurs'!$D$3</f>
        <v>3690.5769539999992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5148.4227149999997</v>
      </c>
      <c r="K8" s="28">
        <f>'Cena na poramnuvanje'!K8*'Sreden kurs'!$D$3</f>
        <v>6183.0428339999999</v>
      </c>
      <c r="L8" s="28">
        <f>'Cena na poramnuvanje'!L8*'Sreden kurs'!$D$3</f>
        <v>6066.1502636326532</v>
      </c>
      <c r="M8" s="28">
        <f>'Cena na poramnuvanje'!M8*'Sreden kurs'!$D$3</f>
        <v>0</v>
      </c>
      <c r="N8" s="28">
        <f>'Cena na poramnuvanje'!N8*'Sreden kurs'!$D$3</f>
        <v>6248.4392159999998</v>
      </c>
      <c r="O8" s="28">
        <f>'Cena na poramnuvanje'!O8*'Sreden kurs'!$D$3</f>
        <v>5282.5099759799996</v>
      </c>
      <c r="P8" s="28">
        <f>'Cena na poramnuvanje'!P8*'Sreden kurs'!$D$3</f>
        <v>5138.6749523999997</v>
      </c>
      <c r="Q8" s="28">
        <f>'Cena na poramnuvanje'!Q8*'Sreden kurs'!$D$3</f>
        <v>5237.8915771363627</v>
      </c>
      <c r="R8" s="28">
        <f>'Cena na poramnuvanje'!R8*'Sreden kurs'!$D$3</f>
        <v>4974.7310653817858</v>
      </c>
      <c r="S8" s="28">
        <f>'Cena na poramnuvanje'!S8*'Sreden kurs'!$D$3</f>
        <v>4742.1210509318189</v>
      </c>
      <c r="T8" s="28">
        <f>'Cena na poramnuvanje'!T8*'Sreden kurs'!$D$3</f>
        <v>5661.7226189999992</v>
      </c>
      <c r="U8" s="28">
        <f>'Cena na poramnuvanje'!U8*'Sreden kurs'!$D$3</f>
        <v>5422.9346912270494</v>
      </c>
      <c r="V8" s="28">
        <f>'Cena na poramnuvanje'!V8*'Sreden kurs'!$D$3</f>
        <v>5323.9194914325353</v>
      </c>
      <c r="W8" s="28">
        <f>'Cena na poramnuvanje'!W8*'Sreden kurs'!$D$3</f>
        <v>4912.7475877178631</v>
      </c>
      <c r="X8" s="28">
        <f>'Cena na poramnuvanje'!X8*'Sreden kurs'!$D$3</f>
        <v>4519.6592817547298</v>
      </c>
      <c r="Y8" s="28">
        <f>'Cena na poramnuvanje'!Y8*'Sreden kurs'!$D$3</f>
        <v>3812.4582613333332</v>
      </c>
      <c r="Z8" s="28">
        <f>'Cena na poramnuvanje'!Z8*'Sreden kurs'!$D$3</f>
        <v>3762.1396105660374</v>
      </c>
      <c r="AA8" s="29">
        <f>'Cena na poramnuvanje'!AA8*'Sreden kurs'!$D$3</f>
        <v>3257.8610056863108</v>
      </c>
    </row>
    <row r="9" spans="2:27">
      <c r="B9" s="73"/>
      <c r="C9" s="6" t="s">
        <v>27</v>
      </c>
      <c r="D9" s="28">
        <f>'Cena na poramnuvanje'!D9*'Sreden kurs'!$D$3</f>
        <v>0</v>
      </c>
      <c r="E9" s="28">
        <f>'Cena na poramnuvanje'!E9*'Sreden kurs'!$D$3</f>
        <v>0</v>
      </c>
      <c r="F9" s="28">
        <f>'Cena na poramnuvanje'!F9*'Sreden kurs'!$D$3</f>
        <v>1354.8156120000001</v>
      </c>
      <c r="G9" s="28">
        <f>'Cena na poramnuvanje'!G9*'Sreden kurs'!$D$3</f>
        <v>1359.751188</v>
      </c>
      <c r="H9" s="28">
        <f>'Cena na poramnuvanje'!H9*'Sreden kurs'!$D$3</f>
        <v>1372.090128</v>
      </c>
      <c r="I9" s="28">
        <f>'Cena na poramnuvanje'!I9*'Sreden kurs'!$D$3</f>
        <v>895.80704399999991</v>
      </c>
      <c r="J9" s="28">
        <f>'Cena na poramnuvanje'!J9*'Sreden kurs'!$D$3</f>
        <v>0</v>
      </c>
      <c r="K9" s="28">
        <f>'Cena na poramnuvanje'!K9*'Sreden kurs'!$D$3</f>
        <v>0</v>
      </c>
      <c r="L9" s="28">
        <f>'Cena na poramnuvanje'!L9*'Sreden kurs'!$D$3</f>
        <v>0</v>
      </c>
      <c r="M9" s="28">
        <f>'Cena na poramnuvanje'!M9*'Sreden kurs'!$D$3</f>
        <v>2188.9279559999995</v>
      </c>
      <c r="N9" s="28">
        <f>'Cena na poramnuvanje'!N9*'Sreden kurs'!$D$3</f>
        <v>0</v>
      </c>
      <c r="O9" s="28">
        <f>'Cena na poramnuvanje'!O9*'Sreden kurs'!$D$3</f>
        <v>0</v>
      </c>
      <c r="P9" s="28">
        <f>'Cena na poramnuvanje'!P9*'Sreden kurs'!$D$3</f>
        <v>0</v>
      </c>
      <c r="Q9" s="28">
        <f>'Cena na poramnuvanje'!Q9*'Sreden kurs'!$D$3</f>
        <v>0</v>
      </c>
      <c r="R9" s="28">
        <f>'Cena na poramnuvanje'!R9*'Sreden kurs'!$D$3</f>
        <v>0</v>
      </c>
      <c r="S9" s="28">
        <f>'Cena na poramnuvanje'!S9*'Sreden kurs'!$D$3</f>
        <v>0</v>
      </c>
      <c r="T9" s="28">
        <f>'Cena na poramnuvanje'!T9*'Sreden kurs'!$D$3</f>
        <v>0</v>
      </c>
      <c r="U9" s="28">
        <f>'Cena na poramnuvanje'!U9*'Sreden kurs'!$D$3</f>
        <v>0</v>
      </c>
      <c r="V9" s="28">
        <f>'Cena na poramnuvanje'!V9*'Sreden kurs'!$D$3</f>
        <v>0</v>
      </c>
      <c r="W9" s="28">
        <f>'Cena na poramnuvanje'!W9*'Sreden kurs'!$D$3</f>
        <v>0</v>
      </c>
      <c r="X9" s="28">
        <f>'Cena na poramnuvanje'!X9*'Sreden kurs'!$D$3</f>
        <v>0</v>
      </c>
      <c r="Y9" s="28">
        <f>'Cena na poramnuvanje'!Y9*'Sreden kurs'!$D$3</f>
        <v>0</v>
      </c>
      <c r="Z9" s="28">
        <f>'Cena na poramnuvanje'!Z9*'Sreden kurs'!$D$3</f>
        <v>0</v>
      </c>
      <c r="AA9" s="29">
        <f>'Cena na poramnuvanje'!AA9*'Sreden kurs'!$D$3</f>
        <v>0</v>
      </c>
    </row>
    <row r="10" spans="2:27">
      <c r="B10" s="73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>
      <c r="B11" s="74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>
      <c r="B12" s="72" t="str">
        <f>'Cena na poramnuvanje'!B12:B15</f>
        <v>03.02.2021</v>
      </c>
      <c r="C12" s="6" t="s">
        <v>26</v>
      </c>
      <c r="D12" s="28">
        <f>'Cena na poramnuvanje'!D12*'Sreden kurs'!$D$4</f>
        <v>2913.133296020761</v>
      </c>
      <c r="E12" s="28">
        <f>'Cena na poramnuvanje'!E12*'Sreden kurs'!$D$4</f>
        <v>3066.8584500000002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3503.5118232954542</v>
      </c>
      <c r="K12" s="28">
        <f>'Cena na poramnuvanje'!K12*'Sreden kurs'!$D$4</f>
        <v>4493.9491592369795</v>
      </c>
      <c r="L12" s="28">
        <f>'Cena na poramnuvanje'!L12*'Sreden kurs'!$D$4</f>
        <v>4995.7108759170251</v>
      </c>
      <c r="M12" s="28">
        <f>'Cena na poramnuvanje'!M12*'Sreden kurs'!$D$4</f>
        <v>4929.214783216783</v>
      </c>
      <c r="N12" s="28">
        <f>'Cena na poramnuvanje'!N12*'Sreden kurs'!$D$4</f>
        <v>4644.408849625187</v>
      </c>
      <c r="O12" s="28">
        <f>'Cena na poramnuvanje'!O12*'Sreden kurs'!$D$4</f>
        <v>4509.005515714286</v>
      </c>
      <c r="P12" s="28">
        <f>'Cena na poramnuvanje'!P12*'Sreden kurs'!$D$4</f>
        <v>4364.9212500000003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4939.9186499999996</v>
      </c>
      <c r="U12" s="28">
        <f>'Cena na poramnuvanje'!U12*'Sreden kurs'!$D$4</f>
        <v>5448.2854500000003</v>
      </c>
      <c r="V12" s="28">
        <f>'Cena na poramnuvanje'!V12*'Sreden kurs'!$D$4</f>
        <v>5274.9224999999997</v>
      </c>
      <c r="W12" s="28">
        <f>'Cena na poramnuvanje'!W12*'Sreden kurs'!$D$4</f>
        <v>5020.7390999999998</v>
      </c>
      <c r="X12" s="28">
        <f>'Cena na poramnuvanje'!X12*'Sreden kurs'!$D$4</f>
        <v>4479.0569999999998</v>
      </c>
      <c r="Y12" s="28">
        <f>'Cena na poramnuvanje'!Y12*'Sreden kurs'!$D$4</f>
        <v>0</v>
      </c>
      <c r="Z12" s="28">
        <f>'Cena na poramnuvanje'!Z12*'Sreden kurs'!$D$4</f>
        <v>3286.0990608314014</v>
      </c>
      <c r="AA12" s="29">
        <f>'Cena na poramnuvanje'!AA12*'Sreden kurs'!$D$4</f>
        <v>2540.4921337500004</v>
      </c>
    </row>
    <row r="13" spans="2:27">
      <c r="B13" s="73"/>
      <c r="C13" s="6" t="s">
        <v>27</v>
      </c>
      <c r="D13" s="28">
        <f>'Cena na poramnuvanje'!D13*'Sreden kurs'!$D$4</f>
        <v>0</v>
      </c>
      <c r="E13" s="28">
        <f>'Cena na poramnuvanje'!E13*'Sreden kurs'!$D$4</f>
        <v>0</v>
      </c>
      <c r="F13" s="28">
        <f>'Cena na poramnuvanje'!F13*'Sreden kurs'!$D$4</f>
        <v>0</v>
      </c>
      <c r="G13" s="28">
        <f>'Cena na poramnuvanje'!G13*'Sreden kurs'!$D$4</f>
        <v>0</v>
      </c>
      <c r="H13" s="28">
        <f>'Cena na poramnuvanje'!H13*'Sreden kurs'!$D$4</f>
        <v>0</v>
      </c>
      <c r="I13" s="28">
        <f>'Cena na poramnuvanje'!I13*'Sreden kurs'!$D$4</f>
        <v>0</v>
      </c>
      <c r="J13" s="28">
        <f>'Cena na poramnuvanje'!J13*'Sreden kurs'!$D$4</f>
        <v>0</v>
      </c>
      <c r="K13" s="28">
        <f>'Cena na poramnuvanje'!K13*'Sreden kurs'!$D$4</f>
        <v>0</v>
      </c>
      <c r="L13" s="28">
        <f>'Cena na poramnuvanje'!L13*'Sreden kurs'!$D$4</f>
        <v>0</v>
      </c>
      <c r="M13" s="28">
        <f>'Cena na poramnuvanje'!M13*'Sreden kurs'!$D$4</f>
        <v>0</v>
      </c>
      <c r="N13" s="28">
        <f>'Cena na poramnuvanje'!N13*'Sreden kurs'!$D$4</f>
        <v>0</v>
      </c>
      <c r="O13" s="28">
        <f>'Cena na poramnuvanje'!O13*'Sreden kurs'!$D$4</f>
        <v>0</v>
      </c>
      <c r="P13" s="28">
        <f>'Cena na poramnuvanje'!P13*'Sreden kurs'!$D$4</f>
        <v>0</v>
      </c>
      <c r="Q13" s="28">
        <f>'Cena na poramnuvanje'!Q13*'Sreden kurs'!$D$4</f>
        <v>1344.2859687131852</v>
      </c>
      <c r="R13" s="28">
        <f>'Cena na poramnuvanje'!R13*'Sreden kurs'!$D$4</f>
        <v>1008.7132500000001</v>
      </c>
      <c r="S13" s="28">
        <f>'Cena na poramnuvanje'!S13*'Sreden kurs'!$D$4</f>
        <v>1672.5514499999999</v>
      </c>
      <c r="T13" s="28">
        <f>'Cena na poramnuvanje'!T13*'Sreden kurs'!$D$4</f>
        <v>0</v>
      </c>
      <c r="U13" s="28">
        <f>'Cena na poramnuvanje'!U13*'Sreden kurs'!$D$4</f>
        <v>0</v>
      </c>
      <c r="V13" s="28">
        <f>'Cena na poramnuvanje'!V13*'Sreden kurs'!$D$4</f>
        <v>0</v>
      </c>
      <c r="W13" s="28">
        <f>'Cena na poramnuvanje'!W13*'Sreden kurs'!$D$4</f>
        <v>0</v>
      </c>
      <c r="X13" s="28">
        <f>'Cena na poramnuvanje'!X13*'Sreden kurs'!$D$4</f>
        <v>0</v>
      </c>
      <c r="Y13" s="28">
        <f>'Cena na poramnuvanje'!Y13*'Sreden kurs'!$D$4</f>
        <v>1380.7340999999999</v>
      </c>
      <c r="Z13" s="28">
        <f>'Cena na poramnuvanje'!Z13*'Sreden kurs'!$D$4</f>
        <v>0</v>
      </c>
      <c r="AA13" s="29">
        <f>'Cena na poramnuvanje'!AA13*'Sreden kurs'!$D$4</f>
        <v>0</v>
      </c>
    </row>
    <row r="14" spans="2:27">
      <c r="B14" s="73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971.69624999999996</v>
      </c>
      <c r="G14" s="28">
        <f>'Cena na poramnuvanje'!G14*'Sreden kurs'!$D$4</f>
        <v>933.44535000000008</v>
      </c>
      <c r="H14" s="28">
        <f>'Cena na poramnuvanje'!H14*'Sreden kurs'!$D$4</f>
        <v>977.24879999999996</v>
      </c>
      <c r="I14" s="28">
        <f>'Cena na poramnuvanje'!I14*'Sreden kurs'!$D$4</f>
        <v>1108.0422000000001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>
      <c r="B15" s="74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2915.0887499999999</v>
      </c>
      <c r="G15" s="30">
        <f>'Cena na poramnuvanje'!G15*'Sreden kurs'!$D$4</f>
        <v>2799.7191000000003</v>
      </c>
      <c r="H15" s="30">
        <f>'Cena na poramnuvanje'!H15*'Sreden kurs'!$D$4</f>
        <v>2931.7464</v>
      </c>
      <c r="I15" s="30">
        <f>'Cena na poramnuvanje'!I15*'Sreden kurs'!$D$4</f>
        <v>3323.50965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>
      <c r="B16" s="72" t="str">
        <f>'Cena na poramnuvanje'!B16:B19</f>
        <v>04.02.2021</v>
      </c>
      <c r="C16" s="6" t="s">
        <v>26</v>
      </c>
      <c r="D16" s="28">
        <f>'Cena na poramnuvanje'!D16*'Sreden kurs'!$D$5</f>
        <v>2721.2258988041885</v>
      </c>
      <c r="E16" s="28">
        <f>'Cena na poramnuvanje'!E16*'Sreden kurs'!$D$5</f>
        <v>2480.1634166844797</v>
      </c>
      <c r="F16" s="28">
        <f>'Cena na poramnuvanje'!F16*'Sreden kurs'!$D$5</f>
        <v>2255.5251812678575</v>
      </c>
      <c r="G16" s="28">
        <f>'Cena na poramnuvanje'!G16*'Sreden kurs'!$D$5</f>
        <v>2231.4972990000001</v>
      </c>
      <c r="H16" s="28">
        <f>'Cena na poramnuvanje'!H16*'Sreden kurs'!$D$5</f>
        <v>2320.3376669999998</v>
      </c>
      <c r="I16" s="28">
        <f>'Cena na poramnuvanje'!I16*'Sreden kurs'!$D$5</f>
        <v>2835.9548841219507</v>
      </c>
      <c r="J16" s="28">
        <f>'Cena na poramnuvanje'!J16*'Sreden kurs'!$D$5</f>
        <v>3646.1567700000001</v>
      </c>
      <c r="K16" s="28">
        <f>'Cena na poramnuvanje'!K16*'Sreden kurs'!$D$5</f>
        <v>4614.193053873887</v>
      </c>
      <c r="L16" s="28">
        <f>'Cena na poramnuvanje'!L16*'Sreden kurs'!$D$5</f>
        <v>4852.033810496534</v>
      </c>
      <c r="M16" s="28">
        <f>'Cena na poramnuvanje'!M16*'Sreden kurs'!$D$5</f>
        <v>4736.3789439463844</v>
      </c>
      <c r="N16" s="28">
        <f>'Cena na poramnuvanje'!N16*'Sreden kurs'!$D$5</f>
        <v>4408.703262</v>
      </c>
      <c r="O16" s="28">
        <f>'Cena na poramnuvanje'!O16*'Sreden kurs'!$D$5</f>
        <v>4277.0879020000002</v>
      </c>
      <c r="P16" s="28">
        <f>'Cena na poramnuvanje'!P16*'Sreden kurs'!$D$5</f>
        <v>4213.1310629999989</v>
      </c>
      <c r="Q16" s="28">
        <f>'Cena na poramnuvanje'!Q16*'Sreden kurs'!$D$5</f>
        <v>4193.358166586776</v>
      </c>
      <c r="R16" s="28">
        <f>'Cena na poramnuvanje'!R16*'Sreden kurs'!$D$5</f>
        <v>4189.3838869723322</v>
      </c>
      <c r="S16" s="28">
        <f>'Cena na poramnuvanje'!S16*'Sreden kurs'!$D$5</f>
        <v>4287.949908272727</v>
      </c>
      <c r="T16" s="28">
        <f>'Cena na poramnuvanje'!T16*'Sreden kurs'!$D$5</f>
        <v>0</v>
      </c>
      <c r="U16" s="28">
        <f>'Cena na poramnuvanje'!U16*'Sreden kurs'!$D$5</f>
        <v>6041.1450239999995</v>
      </c>
      <c r="V16" s="28">
        <f>'Cena na poramnuvanje'!V16*'Sreden kurs'!$D$5</f>
        <v>0</v>
      </c>
      <c r="W16" s="28">
        <f>'Cena na poramnuvanje'!W16*'Sreden kurs'!$D$5</f>
        <v>0</v>
      </c>
      <c r="X16" s="28">
        <f>'Cena na poramnuvanje'!X16*'Sreden kurs'!$D$5</f>
        <v>0</v>
      </c>
      <c r="Y16" s="28">
        <f>'Cena na poramnuvanje'!Y16*'Sreden kurs'!$D$5</f>
        <v>0</v>
      </c>
      <c r="Z16" s="28">
        <f>'Cena na poramnuvanje'!Z16*'Sreden kurs'!$D$5</f>
        <v>0</v>
      </c>
      <c r="AA16" s="29">
        <f>'Cena na poramnuvanje'!AA16*'Sreden kurs'!$D$5</f>
        <v>4152.6702569999998</v>
      </c>
    </row>
    <row r="17" spans="2:27">
      <c r="B17" s="73"/>
      <c r="C17" s="6" t="s">
        <v>27</v>
      </c>
      <c r="D17" s="28">
        <f>'Cena na poramnuvanje'!D17*'Sreden kurs'!$D$5</f>
        <v>0</v>
      </c>
      <c r="E17" s="28">
        <f>'Cena na poramnuvanje'!E17*'Sreden kurs'!$D$5</f>
        <v>0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0</v>
      </c>
      <c r="K17" s="28">
        <f>'Cena na poramnuvanje'!K17*'Sreden kurs'!$D$5</f>
        <v>0</v>
      </c>
      <c r="L17" s="28">
        <f>'Cena na poramnuvanje'!L17*'Sreden kurs'!$D$5</f>
        <v>0</v>
      </c>
      <c r="M17" s="28">
        <f>'Cena na poramnuvanje'!M17*'Sreden kurs'!$D$5</f>
        <v>0</v>
      </c>
      <c r="N17" s="28">
        <f>'Cena na poramnuvanje'!N17*'Sreden kurs'!$D$5</f>
        <v>0</v>
      </c>
      <c r="O17" s="28">
        <f>'Cena na poramnuvanje'!O17*'Sreden kurs'!$D$5</f>
        <v>0</v>
      </c>
      <c r="P17" s="28">
        <f>'Cena na poramnuvanje'!P17*'Sreden kurs'!$D$5</f>
        <v>0</v>
      </c>
      <c r="Q17" s="28">
        <f>'Cena na poramnuvanje'!Q17*'Sreden kurs'!$D$5</f>
        <v>0</v>
      </c>
      <c r="R17" s="28">
        <f>'Cena na poramnuvanje'!R17*'Sreden kurs'!$D$5</f>
        <v>0</v>
      </c>
      <c r="S17" s="28">
        <f>'Cena na poramnuvanje'!S17*'Sreden kurs'!$D$5</f>
        <v>0</v>
      </c>
      <c r="T17" s="28">
        <f>'Cena na poramnuvanje'!T17*'Sreden kurs'!$D$5</f>
        <v>1045.1082180000001</v>
      </c>
      <c r="U17" s="28">
        <f>'Cena na poramnuvanje'!U17*'Sreden kurs'!$D$5</f>
        <v>0</v>
      </c>
      <c r="V17" s="28">
        <f>'Cena na poramnuvanje'!V17*'Sreden kurs'!$D$5</f>
        <v>1386.7156826895214</v>
      </c>
      <c r="W17" s="28">
        <f>'Cena na poramnuvanje'!W17*'Sreden kurs'!$D$5</f>
        <v>1303.7221908270974</v>
      </c>
      <c r="X17" s="28">
        <f>'Cena na poramnuvanje'!X17*'Sreden kurs'!$D$5</f>
        <v>1196.44828201975</v>
      </c>
      <c r="Y17" s="28">
        <f>'Cena na poramnuvanje'!Y17*'Sreden kurs'!$D$5</f>
        <v>1064.568231524052</v>
      </c>
      <c r="Z17" s="28">
        <f>'Cena na poramnuvanje'!Z17*'Sreden kurs'!$D$5</f>
        <v>1534.3471890000001</v>
      </c>
      <c r="AA17" s="29">
        <f>'Cena na poramnuvanje'!AA17*'Sreden kurs'!$D$5</f>
        <v>0</v>
      </c>
    </row>
    <row r="18" spans="2:27">
      <c r="B18" s="73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0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>
      <c r="B19" s="74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0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>
      <c r="B20" s="72" t="str">
        <f>'Cena na poramnuvanje'!B20:B23</f>
        <v>05.02.2021</v>
      </c>
      <c r="C20" s="6" t="s">
        <v>26</v>
      </c>
      <c r="D20" s="28">
        <f>'Cena na poramnuvanje'!D20*'Sreden kurs'!$D$6</f>
        <v>4134.7653899999996</v>
      </c>
      <c r="E20" s="28">
        <f>'Cena na poramnuvanje'!E20*'Sreden kurs'!$D$6</f>
        <v>3786.1914650000003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4942.9633400000002</v>
      </c>
      <c r="K20" s="28">
        <f>'Cena na poramnuvanje'!K20*'Sreden kurs'!$D$6</f>
        <v>0</v>
      </c>
      <c r="L20" s="28">
        <f>'Cena na poramnuvanje'!L20*'Sreden kurs'!$D$6</f>
        <v>0</v>
      </c>
      <c r="M20" s="28">
        <f>'Cena na poramnuvanje'!M20*'Sreden kurs'!$D$6</f>
        <v>5761.0324099999998</v>
      </c>
      <c r="N20" s="28">
        <f>'Cena na poramnuvanje'!N20*'Sreden kurs'!$D$6</f>
        <v>5644.4298049999989</v>
      </c>
      <c r="O20" s="28">
        <f>'Cena na poramnuvanje'!O20*'Sreden kurs'!$D$6</f>
        <v>4929.450646985204</v>
      </c>
      <c r="P20" s="28">
        <f>'Cena na poramnuvanje'!P20*'Sreden kurs'!$D$6</f>
        <v>4728.2664800000002</v>
      </c>
      <c r="Q20" s="28">
        <f>'Cena na poramnuvanje'!Q20*'Sreden kurs'!$D$6</f>
        <v>0</v>
      </c>
      <c r="R20" s="28">
        <f>'Cena na poramnuvanje'!R20*'Sreden kurs'!$D$6</f>
        <v>0</v>
      </c>
      <c r="S20" s="28">
        <f>'Cena na poramnuvanje'!S20*'Sreden kurs'!$D$6</f>
        <v>0</v>
      </c>
      <c r="T20" s="28">
        <f>'Cena na poramnuvanje'!T20*'Sreden kurs'!$D$6</f>
        <v>0</v>
      </c>
      <c r="U20" s="28">
        <f>'Cena na poramnuvanje'!U20*'Sreden kurs'!$D$6</f>
        <v>0</v>
      </c>
      <c r="V20" s="28">
        <f>'Cena na poramnuvanje'!V20*'Sreden kurs'!$D$6</f>
        <v>0</v>
      </c>
      <c r="W20" s="28">
        <f>'Cena na poramnuvanje'!W20*'Sreden kurs'!$D$6</f>
        <v>0</v>
      </c>
      <c r="X20" s="28">
        <f>'Cena na poramnuvanje'!X20*'Sreden kurs'!$D$6</f>
        <v>0</v>
      </c>
      <c r="Y20" s="28">
        <f>'Cena na poramnuvanje'!Y20*'Sreden kurs'!$D$6</f>
        <v>0</v>
      </c>
      <c r="Z20" s="28">
        <f>'Cena na poramnuvanje'!Z20*'Sreden kurs'!$D$6</f>
        <v>0</v>
      </c>
      <c r="AA20" s="29">
        <f>'Cena na poramnuvanje'!AA20*'Sreden kurs'!$D$6</f>
        <v>0</v>
      </c>
    </row>
    <row r="21" spans="2:27">
      <c r="B21" s="73"/>
      <c r="C21" s="6" t="s">
        <v>27</v>
      </c>
      <c r="D21" s="28">
        <f>'Cena na poramnuvanje'!D21*'Sreden kurs'!$D$6</f>
        <v>0</v>
      </c>
      <c r="E21" s="28">
        <f>'Cena na poramnuvanje'!E21*'Sreden kurs'!$D$6</f>
        <v>0</v>
      </c>
      <c r="F21" s="28">
        <f>'Cena na poramnuvanje'!F21*'Sreden kurs'!$D$6</f>
        <v>1148.1346449999999</v>
      </c>
      <c r="G21" s="28">
        <f>'Cena na poramnuvanje'!G21*'Sreden kurs'!$D$6</f>
        <v>0</v>
      </c>
      <c r="H21" s="28">
        <f>'Cena na poramnuvanje'!H21*'Sreden kurs'!$D$6</f>
        <v>0</v>
      </c>
      <c r="I21" s="28">
        <f>'Cena na poramnuvanje'!I21*'Sreden kurs'!$D$6</f>
        <v>0</v>
      </c>
      <c r="J21" s="28">
        <f>'Cena na poramnuvanje'!J21*'Sreden kurs'!$D$6</f>
        <v>0</v>
      </c>
      <c r="K21" s="28">
        <f>'Cena na poramnuvanje'!K21*'Sreden kurs'!$D$6</f>
        <v>1884.1500299999998</v>
      </c>
      <c r="L21" s="28">
        <f>'Cena na poramnuvanje'!L21*'Sreden kurs'!$D$6</f>
        <v>1935.3564649999998</v>
      </c>
      <c r="M21" s="28">
        <f>'Cena na poramnuvanje'!M21*'Sreden kurs'!$D$6</f>
        <v>0</v>
      </c>
      <c r="N21" s="28">
        <f>'Cena na poramnuvanje'!N21*'Sreden kurs'!$D$6</f>
        <v>0</v>
      </c>
      <c r="O21" s="28">
        <f>'Cena na poramnuvanje'!O21*'Sreden kurs'!$D$6</f>
        <v>0</v>
      </c>
      <c r="P21" s="28">
        <f>'Cena na poramnuvanje'!P21*'Sreden kurs'!$D$6</f>
        <v>0</v>
      </c>
      <c r="Q21" s="28">
        <f>'Cena na poramnuvanje'!Q21*'Sreden kurs'!$D$6</f>
        <v>1282.0823140599452</v>
      </c>
      <c r="R21" s="28">
        <f>'Cena na poramnuvanje'!R21*'Sreden kurs'!$D$6</f>
        <v>1022.277865</v>
      </c>
      <c r="S21" s="28">
        <f>'Cena na poramnuvanje'!S21*'Sreden kurs'!$D$6</f>
        <v>1115.5700753597525</v>
      </c>
      <c r="T21" s="28">
        <f>'Cena na poramnuvanje'!T21*'Sreden kurs'!$D$6</f>
        <v>1142.9577102512562</v>
      </c>
      <c r="U21" s="28">
        <f>'Cena na poramnuvanje'!U21*'Sreden kurs'!$D$6</f>
        <v>1102.2969441489361</v>
      </c>
      <c r="V21" s="28">
        <f>'Cena na poramnuvanje'!V21*'Sreden kurs'!$D$6</f>
        <v>1158.3989055147988</v>
      </c>
      <c r="W21" s="28">
        <f>'Cena na poramnuvanje'!W21*'Sreden kurs'!$D$6</f>
        <v>1061.5525837</v>
      </c>
      <c r="X21" s="28">
        <f>'Cena na poramnuvanje'!X21*'Sreden kurs'!$D$6</f>
        <v>972.09555869999997</v>
      </c>
      <c r="Y21" s="28">
        <f>'Cena na poramnuvanje'!Y21*'Sreden kurs'!$D$6</f>
        <v>870.29963369999984</v>
      </c>
      <c r="Z21" s="28">
        <f>'Cena na poramnuvanje'!Z21*'Sreden kurs'!$D$6</f>
        <v>833.90877418604657</v>
      </c>
      <c r="AA21" s="29">
        <f>'Cena na poramnuvanje'!AA21*'Sreden kurs'!$D$6</f>
        <v>1227.7205499999998</v>
      </c>
    </row>
    <row r="22" spans="2:27">
      <c r="B22" s="73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1127.1585149999999</v>
      </c>
      <c r="H22" s="28">
        <f>'Cena na poramnuvanje'!H22*'Sreden kurs'!$D$6</f>
        <v>1201.1919149999999</v>
      </c>
      <c r="I22" s="28">
        <f>'Cena na poramnuvanje'!I22*'Sreden kurs'!$D$6</f>
        <v>1367.15012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>
      <c r="B23" s="74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3381.4755450000002</v>
      </c>
      <c r="H23" s="30">
        <f>'Cena na poramnuvanje'!H23*'Sreden kurs'!$D$6</f>
        <v>3603.5757449999996</v>
      </c>
      <c r="I23" s="30">
        <f>'Cena na poramnuvanje'!I23*'Sreden kurs'!$D$6</f>
        <v>4100.8334150000001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>
      <c r="B24" s="72" t="str">
        <f>'Cena na poramnuvanje'!B24:B27</f>
        <v>06.02.2021</v>
      </c>
      <c r="C24" s="6" t="s">
        <v>26</v>
      </c>
      <c r="D24" s="28">
        <f>'Cena na poramnuvanje'!D24*'Sreden kurs'!$D$7</f>
        <v>4089.7615500000006</v>
      </c>
      <c r="E24" s="28">
        <f>'Cena na poramnuvanje'!E24*'Sreden kurs'!$D$7</f>
        <v>3631.3676999999998</v>
      </c>
      <c r="F24" s="28">
        <f>'Cena na poramnuvanje'!F24*'Sreden kurs'!$D$7</f>
        <v>0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3362.3775000000001</v>
      </c>
      <c r="K24" s="28">
        <f>'Cena na poramnuvanje'!K24*'Sreden kurs'!$D$7</f>
        <v>3947.2460999999998</v>
      </c>
      <c r="L24" s="28">
        <f>'Cena na poramnuvanje'!L24*'Sreden kurs'!$D$7</f>
        <v>0</v>
      </c>
      <c r="M24" s="28">
        <f>'Cena na poramnuvanje'!M24*'Sreden kurs'!$D$7</f>
        <v>0</v>
      </c>
      <c r="N24" s="28">
        <f>'Cena na poramnuvanje'!N24*'Sreden kurs'!$D$7</f>
        <v>4918.9423500000003</v>
      </c>
      <c r="O24" s="28">
        <f>'Cena na poramnuvanje'!O24*'Sreden kurs'!$D$7</f>
        <v>5193.4851000000008</v>
      </c>
      <c r="P24" s="28">
        <f>'Cena na poramnuvanje'!P24*'Sreden kurs'!$D$7</f>
        <v>0</v>
      </c>
      <c r="Q24" s="28">
        <f>'Cena na poramnuvanje'!Q24*'Sreden kurs'!$D$7</f>
        <v>0</v>
      </c>
      <c r="R24" s="28">
        <f>'Cena na poramnuvanje'!R24*'Sreden kurs'!$D$7</f>
        <v>0</v>
      </c>
      <c r="S24" s="28">
        <f>'Cena na poramnuvanje'!S24*'Sreden kurs'!$D$7</f>
        <v>0</v>
      </c>
      <c r="T24" s="28">
        <f>'Cena na poramnuvanje'!T24*'Sreden kurs'!$D$7</f>
        <v>0</v>
      </c>
      <c r="U24" s="28">
        <f>'Cena na poramnuvanje'!U24*'Sreden kurs'!$D$7</f>
        <v>0</v>
      </c>
      <c r="V24" s="28">
        <f>'Cena na poramnuvanje'!V24*'Sreden kurs'!$D$7</f>
        <v>0</v>
      </c>
      <c r="W24" s="28">
        <f>'Cena na poramnuvanje'!W24*'Sreden kurs'!$D$7</f>
        <v>0</v>
      </c>
      <c r="X24" s="28">
        <f>'Cena na poramnuvanje'!X24*'Sreden kurs'!$D$7</f>
        <v>0</v>
      </c>
      <c r="Y24" s="28">
        <f>'Cena na poramnuvanje'!Y24*'Sreden kurs'!$D$7</f>
        <v>0</v>
      </c>
      <c r="Z24" s="28">
        <f>'Cena na poramnuvanje'!Z24*'Sreden kurs'!$D$7</f>
        <v>2641.1629500000004</v>
      </c>
      <c r="AA24" s="29">
        <f>'Cena na poramnuvanje'!AA24*'Sreden kurs'!$D$7</f>
        <v>2022.9790499999999</v>
      </c>
    </row>
    <row r="25" spans="2:27">
      <c r="B25" s="73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1137.0388499999999</v>
      </c>
      <c r="G25" s="28">
        <f>'Cena na poramnuvanje'!G25*'Sreden kurs'!$D$7</f>
        <v>633.18700227272734</v>
      </c>
      <c r="H25" s="28">
        <f>'Cena na poramnuvanje'!H25*'Sreden kurs'!$D$7</f>
        <v>620.34322500000007</v>
      </c>
      <c r="I25" s="28">
        <f>'Cena na poramnuvanje'!I25*'Sreden kurs'!$D$7</f>
        <v>672.89878856502241</v>
      </c>
      <c r="J25" s="28">
        <f>'Cena na poramnuvanje'!J25*'Sreden kurs'!$D$7</f>
        <v>0</v>
      </c>
      <c r="K25" s="28">
        <f>'Cena na poramnuvanje'!K25*'Sreden kurs'!$D$7</f>
        <v>0</v>
      </c>
      <c r="L25" s="28">
        <f>'Cena na poramnuvanje'!L25*'Sreden kurs'!$D$7</f>
        <v>870.68097</v>
      </c>
      <c r="M25" s="28">
        <f>'Cena na poramnuvanje'!M25*'Sreden kurs'!$D$7</f>
        <v>972.6437089285713</v>
      </c>
      <c r="N25" s="28">
        <f>'Cena na poramnuvanje'!N25*'Sreden kurs'!$D$7</f>
        <v>0</v>
      </c>
      <c r="O25" s="28">
        <f>'Cena na poramnuvanje'!O25*'Sreden kurs'!$D$7</f>
        <v>0</v>
      </c>
      <c r="P25" s="28">
        <f>'Cena na poramnuvanje'!P25*'Sreden kurs'!$D$7</f>
        <v>1518.9309000000001</v>
      </c>
      <c r="Q25" s="28">
        <f>'Cena na poramnuvanje'!Q25*'Sreden kurs'!$D$7</f>
        <v>1449.2155499999999</v>
      </c>
      <c r="R25" s="28">
        <f>'Cena na poramnuvanje'!R25*'Sreden kurs'!$D$7</f>
        <v>1389.9883500000001</v>
      </c>
      <c r="S25" s="28">
        <f>'Cena na poramnuvanje'!S25*'Sreden kurs'!$D$7</f>
        <v>1418.9849999999999</v>
      </c>
      <c r="T25" s="28">
        <f>'Cena na poramnuvanje'!T25*'Sreden kurs'!$D$7</f>
        <v>1457.85285</v>
      </c>
      <c r="U25" s="28">
        <f>'Cena na poramnuvanje'!U25*'Sreden kurs'!$D$7</f>
        <v>1721.2904999999996</v>
      </c>
      <c r="V25" s="28">
        <f>'Cena na poramnuvanje'!V25*'Sreden kurs'!$D$7</f>
        <v>1635.5344500000001</v>
      </c>
      <c r="W25" s="28">
        <f>'Cena na poramnuvanje'!W25*'Sreden kurs'!$D$7</f>
        <v>1540.52415</v>
      </c>
      <c r="X25" s="28">
        <f>'Cena na poramnuvanje'!X25*'Sreden kurs'!$D$7</f>
        <v>778.51274251911184</v>
      </c>
      <c r="Y25" s="28">
        <f>'Cena na poramnuvanje'!Y25*'Sreden kurs'!$D$7</f>
        <v>629.70030000000008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>
      <c r="B26" s="73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>
      <c r="B27" s="74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>
      <c r="B28" s="72" t="str">
        <f>'Cena na poramnuvanje'!B28:B31</f>
        <v>07.02.2021</v>
      </c>
      <c r="C28" s="6" t="s">
        <v>26</v>
      </c>
      <c r="D28" s="28">
        <f>'Cena na poramnuvanje'!D28*'Sreden kurs'!$D$8</f>
        <v>1217.8592999999998</v>
      </c>
      <c r="E28" s="28">
        <f>'Cena na poramnuvanje'!E28*'Sreden kurs'!$D$8</f>
        <v>190.02060000000003</v>
      </c>
      <c r="F28" s="28">
        <f>'Cena na poramnuvanje'!F28*'Sreden kurs'!$D$8</f>
        <v>95.627250000000004</v>
      </c>
      <c r="G28" s="28">
        <f>'Cena na poramnuvanje'!G28*'Sreden kurs'!$D$8</f>
        <v>0</v>
      </c>
      <c r="H28" s="28">
        <f>'Cena na poramnuvanje'!H28*'Sreden kurs'!$D$8</f>
        <v>0</v>
      </c>
      <c r="I28" s="28">
        <f>'Cena na poramnuvanje'!I28*'Sreden kurs'!$D$8</f>
        <v>0</v>
      </c>
      <c r="J28" s="28">
        <f>'Cena na poramnuvanje'!J28*'Sreden kurs'!$D$8</f>
        <v>101.79674999999999</v>
      </c>
      <c r="K28" s="28">
        <f>'Cena na poramnuvanje'!K28*'Sreden kurs'!$D$8</f>
        <v>0</v>
      </c>
      <c r="L28" s="28">
        <f>'Cena na poramnuvanje'!L28*'Sreden kurs'!$D$8</f>
        <v>1817.5347000000002</v>
      </c>
      <c r="M28" s="28">
        <f>'Cena na poramnuvanje'!M28*'Sreden kurs'!$D$8</f>
        <v>2659.5898698347105</v>
      </c>
      <c r="N28" s="28">
        <f>'Cena na poramnuvanje'!N28*'Sreden kurs'!$D$8</f>
        <v>3007.9086817316411</v>
      </c>
      <c r="O28" s="28">
        <f>'Cena na poramnuvanje'!O28*'Sreden kurs'!$D$8</f>
        <v>3250.4516663420331</v>
      </c>
      <c r="P28" s="28">
        <f>'Cena na poramnuvanje'!P28*'Sreden kurs'!$D$8</f>
        <v>2956.0415454801728</v>
      </c>
      <c r="Q28" s="28">
        <f>'Cena na poramnuvanje'!Q28*'Sreden kurs'!$D$8</f>
        <v>2909.9363305111824</v>
      </c>
      <c r="R28" s="28">
        <f>'Cena na poramnuvanje'!R28*'Sreden kurs'!$D$8</f>
        <v>2338.3037960168981</v>
      </c>
      <c r="S28" s="28">
        <f>'Cena na poramnuvanje'!S28*'Sreden kurs'!$D$8</f>
        <v>0</v>
      </c>
      <c r="T28" s="28">
        <f>'Cena na poramnuvanje'!T28*'Sreden kurs'!$D$8</f>
        <v>0</v>
      </c>
      <c r="U28" s="28">
        <f>'Cena na poramnuvanje'!U28*'Sreden kurs'!$D$8</f>
        <v>3554.3946355185908</v>
      </c>
      <c r="V28" s="28">
        <f>'Cena na poramnuvanje'!V28*'Sreden kurs'!$D$8</f>
        <v>3783.4040755866768</v>
      </c>
      <c r="W28" s="28">
        <f>'Cena na poramnuvanje'!W28*'Sreden kurs'!$D$8</f>
        <v>3806.8110214805274</v>
      </c>
      <c r="X28" s="28">
        <f>'Cena na poramnuvanje'!X28*'Sreden kurs'!$D$8</f>
        <v>3239.3704344827588</v>
      </c>
      <c r="Y28" s="28">
        <f>'Cena na poramnuvanje'!Y28*'Sreden kurs'!$D$8</f>
        <v>2785.6139351640509</v>
      </c>
      <c r="Z28" s="28">
        <f>'Cena na poramnuvanje'!Z28*'Sreden kurs'!$D$8</f>
        <v>2641.7799</v>
      </c>
      <c r="AA28" s="29">
        <f>'Cena na poramnuvanje'!AA28*'Sreden kurs'!$D$8</f>
        <v>2000.0399327462312</v>
      </c>
    </row>
    <row r="29" spans="2:27">
      <c r="B29" s="73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835.35029999999995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835.35029999999983</v>
      </c>
      <c r="T29" s="28">
        <f>'Cena na poramnuvanje'!T29*'Sreden kurs'!$D$8</f>
        <v>698.92286603773584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>
      <c r="B30" s="73"/>
      <c r="C30" s="6" t="s">
        <v>28</v>
      </c>
      <c r="D30" s="28">
        <f>'Cena na poramnuvanje'!D30*'Sreden kurs'!$D$8</f>
        <v>0</v>
      </c>
      <c r="E30" s="28">
        <f>'Cena na poramnuvanje'!E30*'Sreden kurs'!$D$8</f>
        <v>0</v>
      </c>
      <c r="F30" s="28">
        <f>'Cena na poramnuvanje'!F30*'Sreden kurs'!$D$8</f>
        <v>0</v>
      </c>
      <c r="G30" s="28">
        <f>'Cena na poramnuvanje'!G30*'Sreden kurs'!$D$8</f>
        <v>24.061050000000002</v>
      </c>
      <c r="H30" s="28">
        <f>'Cena na poramnuvanje'!H30*'Sreden kurs'!$D$8</f>
        <v>20.976300000000002</v>
      </c>
      <c r="I30" s="28">
        <f>'Cena na poramnuvanje'!I30*'Sreden kurs'!$D$8</f>
        <v>63.545850000000002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>
      <c r="B31" s="74"/>
      <c r="C31" s="9" t="s">
        <v>29</v>
      </c>
      <c r="D31" s="30">
        <f>'Cena na poramnuvanje'!D31*'Sreden kurs'!$D$8</f>
        <v>0</v>
      </c>
      <c r="E31" s="30">
        <f>'Cena na poramnuvanje'!E31*'Sreden kurs'!$D$8</f>
        <v>0</v>
      </c>
      <c r="F31" s="30">
        <f>'Cena na poramnuvanje'!F31*'Sreden kurs'!$D$8</f>
        <v>0</v>
      </c>
      <c r="G31" s="30">
        <f>'Cena na poramnuvanje'!G31*'Sreden kurs'!$D$8</f>
        <v>71.566199999999995</v>
      </c>
      <c r="H31" s="30">
        <f>'Cena na poramnuvanje'!H31*'Sreden kurs'!$D$8</f>
        <v>62.311950000000003</v>
      </c>
      <c r="I31" s="30">
        <f>'Cena na poramnuvanje'!I31*'Sreden kurs'!$D$8</f>
        <v>190.0206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>
      <c r="B32" s="72" t="str">
        <f>'Cena na poramnuvanje'!B32:B35</f>
        <v>08.02.2021</v>
      </c>
      <c r="C32" s="6" t="s">
        <v>26</v>
      </c>
      <c r="D32" s="28">
        <f>'Cena na poramnuvanje'!D32*'Sreden kurs'!$D$9</f>
        <v>1290.5675323570924</v>
      </c>
      <c r="E32" s="28">
        <f>'Cena na poramnuvanje'!E32*'Sreden kurs'!$D$9</f>
        <v>1227.9041040888603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4341.4771500000006</v>
      </c>
      <c r="K32" s="28">
        <f>'Cena na poramnuvanje'!K32*'Sreden kurs'!$D$9</f>
        <v>5460.0075000000006</v>
      </c>
      <c r="L32" s="28">
        <f>'Cena na poramnuvanje'!L32*'Sreden kurs'!$D$9</f>
        <v>5607.6701608695648</v>
      </c>
      <c r="M32" s="28">
        <f>'Cena na poramnuvanje'!M32*'Sreden kurs'!$D$9</f>
        <v>5275.642675097276</v>
      </c>
      <c r="N32" s="28">
        <f>'Cena na poramnuvanje'!N32*'Sreden kurs'!$D$9</f>
        <v>5031.8196375878215</v>
      </c>
      <c r="O32" s="28">
        <f>'Cena na poramnuvanje'!O32*'Sreden kurs'!$D$9</f>
        <v>4907.727442935502</v>
      </c>
      <c r="P32" s="28">
        <f>'Cena na poramnuvanje'!P32*'Sreden kurs'!$D$9</f>
        <v>4749.4415816426244</v>
      </c>
      <c r="Q32" s="28">
        <f>'Cena na poramnuvanje'!Q32*'Sreden kurs'!$D$9</f>
        <v>4592.1877358348956</v>
      </c>
      <c r="R32" s="28">
        <f>'Cena na poramnuvanje'!R32*'Sreden kurs'!$D$9</f>
        <v>4363.6873500000002</v>
      </c>
      <c r="S32" s="28">
        <f>'Cena na poramnuvanje'!S32*'Sreden kurs'!$D$9</f>
        <v>4445.1247499999999</v>
      </c>
      <c r="T32" s="28">
        <f>'Cena na poramnuvanje'!T32*'Sreden kurs'!$D$9</f>
        <v>4643.5733078994617</v>
      </c>
      <c r="U32" s="28">
        <f>'Cena na poramnuvanje'!U32*'Sreden kurs'!$D$9</f>
        <v>5160.3512993708819</v>
      </c>
      <c r="V32" s="28">
        <f>'Cena na poramnuvanje'!V32*'Sreden kurs'!$D$9</f>
        <v>5434.4474658665386</v>
      </c>
      <c r="W32" s="28">
        <f>'Cena na poramnuvanje'!W32*'Sreden kurs'!$D$9</f>
        <v>5298.422796229187</v>
      </c>
      <c r="X32" s="28">
        <f>'Cena na poramnuvanje'!X32*'Sreden kurs'!$D$9</f>
        <v>4649.9521500000001</v>
      </c>
      <c r="Y32" s="28">
        <f>'Cena na poramnuvanje'!Y32*'Sreden kurs'!$D$9</f>
        <v>4168.7311499999996</v>
      </c>
      <c r="Z32" s="28">
        <f>'Cena na poramnuvanje'!Z32*'Sreden kurs'!$D$9</f>
        <v>4161.9447</v>
      </c>
      <c r="AA32" s="29">
        <f>'Cena na poramnuvanje'!AA32*'Sreden kurs'!$D$9</f>
        <v>4321.7347499999996</v>
      </c>
    </row>
    <row r="33" spans="2:27">
      <c r="B33" s="73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835.35029999999983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947.01824999999997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>
      <c r="B34" s="73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597.82454999999993</v>
      </c>
      <c r="H34" s="28">
        <f>'Cena na poramnuvanje'!H34*'Sreden kurs'!$D$9</f>
        <v>692.21789999999999</v>
      </c>
      <c r="I34" s="28">
        <f>'Cena na poramnuvanje'!I34*'Sreden kurs'!$D$9</f>
        <v>0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>
      <c r="B35" s="74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1793.4736500000001</v>
      </c>
      <c r="H35" s="30">
        <f>'Cena na poramnuvanje'!H35*'Sreden kurs'!$D$9</f>
        <v>2076.0367499999998</v>
      </c>
      <c r="I35" s="30">
        <f>'Cena na poramnuvanje'!I35*'Sreden kurs'!$D$9</f>
        <v>0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>
      <c r="B36" s="72" t="str">
        <f>'Cena na poramnuvanje'!B36:B39</f>
        <v>09.02.2021</v>
      </c>
      <c r="C36" s="6" t="s">
        <v>26</v>
      </c>
      <c r="D36" s="28">
        <f>'Cena na poramnuvanje'!D36*'Sreden kurs'!$D$10</f>
        <v>4292.2168381001029</v>
      </c>
      <c r="E36" s="28">
        <f>'Cena na poramnuvanje'!E36*'Sreden kurs'!$D$10</f>
        <v>4551.210642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6512.4819759999991</v>
      </c>
      <c r="M36" s="28">
        <f>'Cena na poramnuvanje'!M36*'Sreden kurs'!$D$10</f>
        <v>0</v>
      </c>
      <c r="N36" s="28">
        <f>'Cena na poramnuvanje'!N36*'Sreden kurs'!$D$10</f>
        <v>6512.4819760000009</v>
      </c>
      <c r="O36" s="28">
        <f>'Cena na poramnuvanje'!O36*'Sreden kurs'!$D$10</f>
        <v>6512.481976</v>
      </c>
      <c r="P36" s="28">
        <f>'Cena na poramnuvanje'!P36*'Sreden kurs'!$D$10</f>
        <v>5919.890541381219</v>
      </c>
      <c r="Q36" s="28">
        <f>'Cena na poramnuvanje'!Q36*'Sreden kurs'!$D$10</f>
        <v>5697.0727973370604</v>
      </c>
      <c r="R36" s="28">
        <f>'Cena na poramnuvanje'!R36*'Sreden kurs'!$D$10</f>
        <v>5667.1071685097941</v>
      </c>
      <c r="S36" s="28">
        <f>'Cena na poramnuvanje'!S36*'Sreden kurs'!$D$10</f>
        <v>5326.565370033898</v>
      </c>
      <c r="T36" s="28">
        <f>'Cena na poramnuvanje'!T36*'Sreden kurs'!$D$10</f>
        <v>5527.9280455744683</v>
      </c>
      <c r="U36" s="28">
        <f>'Cena na poramnuvanje'!U36*'Sreden kurs'!$D$10</f>
        <v>5882.8698876666658</v>
      </c>
      <c r="V36" s="28">
        <f>'Cena na poramnuvanje'!V36*'Sreden kurs'!$D$10</f>
        <v>5637.652548</v>
      </c>
      <c r="W36" s="28">
        <f>'Cena na poramnuvanje'!W36*'Sreden kurs'!$D$10</f>
        <v>0</v>
      </c>
      <c r="X36" s="28">
        <f>'Cena na poramnuvanje'!X36*'Sreden kurs'!$D$10</f>
        <v>0</v>
      </c>
      <c r="Y36" s="28">
        <f>'Cena na poramnuvanje'!Y36*'Sreden kurs'!$D$10</f>
        <v>0</v>
      </c>
      <c r="Z36" s="28">
        <f>'Cena na poramnuvanje'!Z36*'Sreden kurs'!$D$10</f>
        <v>0</v>
      </c>
      <c r="AA36" s="29">
        <f>'Cena na poramnuvanje'!AA36*'Sreden kurs'!$D$10</f>
        <v>4464.8232829644385</v>
      </c>
    </row>
    <row r="37" spans="2:27">
      <c r="B37" s="73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917.70717500000001</v>
      </c>
      <c r="J37" s="28">
        <f>'Cena na poramnuvanje'!J37*'Sreden kurs'!$D$10</f>
        <v>1854.5396760000001</v>
      </c>
      <c r="K37" s="28">
        <f>'Cena na poramnuvanje'!K37*'Sreden kurs'!$D$10</f>
        <v>2258.0223599999999</v>
      </c>
      <c r="L37" s="28">
        <f>'Cena na poramnuvanje'!L37*'Sreden kurs'!$D$10</f>
        <v>0</v>
      </c>
      <c r="M37" s="28">
        <f>'Cena na poramnuvanje'!M37*'Sreden kurs'!$D$10</f>
        <v>2444.340052</v>
      </c>
      <c r="N37" s="28">
        <f>'Cena na poramnuvanje'!N37*'Sreden kurs'!$D$10</f>
        <v>0</v>
      </c>
      <c r="O37" s="28">
        <f>'Cena na poramnuvanje'!O37*'Sreden kurs'!$D$10</f>
        <v>0</v>
      </c>
      <c r="P37" s="28">
        <f>'Cena na poramnuvanje'!P37*'Sreden kurs'!$D$10</f>
        <v>0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0</v>
      </c>
      <c r="W37" s="28">
        <f>'Cena na poramnuvanje'!W37*'Sreden kurs'!$D$10</f>
        <v>1729.5573496202535</v>
      </c>
      <c r="X37" s="28">
        <f>'Cena na poramnuvanje'!X37*'Sreden kurs'!$D$10</f>
        <v>1234.8174190000002</v>
      </c>
      <c r="Y37" s="28">
        <f>'Cena na poramnuvanje'!Y37*'Sreden kurs'!$D$10</f>
        <v>1075.028405</v>
      </c>
      <c r="Z37" s="28">
        <f>'Cena na poramnuvanje'!Z37*'Sreden kurs'!$D$10</f>
        <v>1729.2996380000002</v>
      </c>
      <c r="AA37" s="29">
        <f>'Cena na poramnuvanje'!AA37*'Sreden kurs'!$D$10</f>
        <v>0</v>
      </c>
    </row>
    <row r="38" spans="2:27">
      <c r="B38" s="73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1438.101126</v>
      </c>
      <c r="G38" s="28">
        <f>'Cena na poramnuvanje'!G38*'Sreden kurs'!$D$10</f>
        <v>1391.2132300000001</v>
      </c>
      <c r="H38" s="28">
        <f>'Cena na poramnuvanje'!H38*'Sreden kurs'!$D$10</f>
        <v>1391.2132300000001</v>
      </c>
      <c r="I38" s="28">
        <f>'Cena na poramnuvanje'!I38*'Sreden kurs'!$D$10</f>
        <v>0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>
      <c r="B39" s="74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4314.3033780000005</v>
      </c>
      <c r="G39" s="30">
        <f>'Cena na poramnuvanje'!G39*'Sreden kurs'!$D$10</f>
        <v>4173.6396900000009</v>
      </c>
      <c r="H39" s="30">
        <f>'Cena na poramnuvanje'!H39*'Sreden kurs'!$D$10</f>
        <v>4173.6396900000009</v>
      </c>
      <c r="I39" s="30">
        <f>'Cena na poramnuvanje'!I39*'Sreden kurs'!$D$10</f>
        <v>0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>
      <c r="B40" s="72" t="str">
        <f>'Cena na poramnuvanje'!B40:B43</f>
        <v>10.02.2021</v>
      </c>
      <c r="C40" s="6" t="s">
        <v>26</v>
      </c>
      <c r="D40" s="28">
        <f>'Cena na poramnuvanje'!D40*'Sreden kurs'!$D$11</f>
        <v>4602.4470000000001</v>
      </c>
      <c r="E40" s="28">
        <f>'Cena na poramnuvanje'!E40*'Sreden kurs'!$D$11</f>
        <v>4434.0196500000002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5577.8449499999997</v>
      </c>
      <c r="K40" s="28">
        <f>'Cena na poramnuvanje'!K40*'Sreden kurs'!$D$11</f>
        <v>6512.5241999999998</v>
      </c>
      <c r="L40" s="28">
        <f>'Cena na poramnuvanje'!L40*'Sreden kurs'!$D$11</f>
        <v>5970.9108385832187</v>
      </c>
      <c r="M40" s="28">
        <f>'Cena na poramnuvanje'!M40*'Sreden kurs'!$D$11</f>
        <v>5662.4819975708515</v>
      </c>
      <c r="N40" s="28">
        <f>'Cena na poramnuvanje'!N40*'Sreden kurs'!$D$11</f>
        <v>5637.6890999999987</v>
      </c>
      <c r="O40" s="28">
        <f>'Cena na poramnuvanje'!O40*'Sreden kurs'!$D$11</f>
        <v>5637.5802264705881</v>
      </c>
      <c r="P40" s="28">
        <f>'Cena na poramnuvanje'!P40*'Sreden kurs'!$D$11</f>
        <v>5803.7624466086245</v>
      </c>
      <c r="Q40" s="28">
        <f>'Cena na poramnuvanje'!Q40*'Sreden kurs'!$D$11</f>
        <v>5637.3806249999998</v>
      </c>
      <c r="R40" s="28">
        <f>'Cena na poramnuvanje'!R40*'Sreden kurs'!$D$11</f>
        <v>5831.2782719280713</v>
      </c>
      <c r="S40" s="28">
        <f>'Cena na poramnuvanje'!S40*'Sreden kurs'!$D$11</f>
        <v>5856.7007966566653</v>
      </c>
      <c r="T40" s="28">
        <f>'Cena na poramnuvanje'!T40*'Sreden kurs'!$D$11</f>
        <v>0</v>
      </c>
      <c r="U40" s="28">
        <f>'Cena na poramnuvanje'!U40*'Sreden kurs'!$D$11</f>
        <v>6512.5241999999989</v>
      </c>
      <c r="V40" s="28">
        <f>'Cena na poramnuvanje'!V40*'Sreden kurs'!$D$11</f>
        <v>6512.5242000000007</v>
      </c>
      <c r="W40" s="28">
        <f>'Cena na poramnuvanje'!W40*'Sreden kurs'!$D$11</f>
        <v>6512.5241999999998</v>
      </c>
      <c r="X40" s="28">
        <f>'Cena na poramnuvanje'!X40*'Sreden kurs'!$D$11</f>
        <v>6297.8256000000001</v>
      </c>
      <c r="Y40" s="28">
        <f>'Cena na poramnuvanje'!Y40*'Sreden kurs'!$D$11</f>
        <v>5506.2787500000004</v>
      </c>
      <c r="Z40" s="28">
        <f>'Cena na poramnuvanje'!Z40*'Sreden kurs'!$D$11</f>
        <v>0</v>
      </c>
      <c r="AA40" s="29">
        <f>'Cena na poramnuvanje'!AA40*'Sreden kurs'!$D$11</f>
        <v>4830.7184999999999</v>
      </c>
    </row>
    <row r="41" spans="2:27">
      <c r="B41" s="73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0</v>
      </c>
      <c r="L41" s="28">
        <f>'Cena na poramnuvanje'!L41*'Sreden kurs'!$D$11</f>
        <v>0</v>
      </c>
      <c r="M41" s="28">
        <f>'Cena na poramnuvanje'!M41*'Sreden kurs'!$D$11</f>
        <v>0</v>
      </c>
      <c r="N41" s="28">
        <f>'Cena na poramnuvanje'!N41*'Sreden kurs'!$D$11</f>
        <v>0</v>
      </c>
      <c r="O41" s="28">
        <f>'Cena na poramnuvanje'!O41*'Sreden kurs'!$D$11</f>
        <v>0</v>
      </c>
      <c r="P41" s="28">
        <f>'Cena na poramnuvanje'!P41*'Sreden kurs'!$D$11</f>
        <v>0</v>
      </c>
      <c r="Q41" s="28">
        <f>'Cena na poramnuvanje'!Q41*'Sreden kurs'!$D$11</f>
        <v>0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1382.5849499999997</v>
      </c>
      <c r="U41" s="28">
        <f>'Cena na poramnuvanje'!U41*'Sreden kurs'!$D$11</f>
        <v>0</v>
      </c>
      <c r="V41" s="28">
        <f>'Cena na poramnuvanje'!V41*'Sreden kurs'!$D$11</f>
        <v>0</v>
      </c>
      <c r="W41" s="28">
        <f>'Cena na poramnuvanje'!W41*'Sreden kurs'!$D$11</f>
        <v>0</v>
      </c>
      <c r="X41" s="28">
        <f>'Cena na poramnuvanje'!X41*'Sreden kurs'!$D$11</f>
        <v>0</v>
      </c>
      <c r="Y41" s="28">
        <f>'Cena na poramnuvanje'!Y41*'Sreden kurs'!$D$11</f>
        <v>0</v>
      </c>
      <c r="Z41" s="28">
        <f>'Cena na poramnuvanje'!Z41*'Sreden kurs'!$D$11</f>
        <v>1709.56845</v>
      </c>
      <c r="AA41" s="29">
        <f>'Cena na poramnuvanje'!AA41*'Sreden kurs'!$D$11</f>
        <v>0</v>
      </c>
    </row>
    <row r="42" spans="2:27">
      <c r="B42" s="73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1394.9239499999999</v>
      </c>
      <c r="G42" s="28">
        <f>'Cena na poramnuvanje'!G42*'Sreden kurs'!$D$11</f>
        <v>1447.3647000000001</v>
      </c>
      <c r="H42" s="28">
        <f>'Cena na poramnuvanje'!H42*'Sreden kurs'!$D$11</f>
        <v>1467.1071000000002</v>
      </c>
      <c r="I42" s="28">
        <f>'Cena na poramnuvanje'!I42*'Sreden kurs'!$D$11</f>
        <v>1538.6733000000002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>
      <c r="B43" s="74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4184.7718500000001</v>
      </c>
      <c r="G43" s="30">
        <f>'Cena na poramnuvanje'!G43*'Sreden kurs'!$D$11</f>
        <v>4342.0940999999993</v>
      </c>
      <c r="H43" s="30">
        <f>'Cena na poramnuvanje'!H43*'Sreden kurs'!$D$11</f>
        <v>4401.3213000000005</v>
      </c>
      <c r="I43" s="30">
        <f>'Cena na poramnuvanje'!I43*'Sreden kurs'!$D$11</f>
        <v>4615.4029500000006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>
      <c r="B44" s="72" t="str">
        <f>'Cena na poramnuvanje'!B44:B47</f>
        <v>11.02.2021</v>
      </c>
      <c r="C44" s="6" t="s">
        <v>26</v>
      </c>
      <c r="D44" s="28">
        <f>'Cena na poramnuvanje'!D44*'Sreden kurs'!$D$12</f>
        <v>4551.5256995089976</v>
      </c>
      <c r="E44" s="28">
        <f>'Cena na poramnuvanje'!E44*'Sreden kurs'!$D$12</f>
        <v>4448.8048170000002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0</v>
      </c>
      <c r="M44" s="28">
        <f>'Cena na poramnuvanje'!M44*'Sreden kurs'!$D$12</f>
        <v>0</v>
      </c>
      <c r="N44" s="28">
        <f>'Cena na poramnuvanje'!N44*'Sreden kurs'!$D$12</f>
        <v>0</v>
      </c>
      <c r="O44" s="28">
        <f>'Cena na poramnuvanje'!O44*'Sreden kurs'!$D$12</f>
        <v>0</v>
      </c>
      <c r="P44" s="28">
        <f>'Cena na poramnuvanje'!P44*'Sreden kurs'!$D$12</f>
        <v>0</v>
      </c>
      <c r="Q44" s="28">
        <f>'Cena na poramnuvanje'!Q44*'Sreden kurs'!$D$12</f>
        <v>6512.4925320000002</v>
      </c>
      <c r="R44" s="28">
        <f>'Cena na poramnuvanje'!R44*'Sreden kurs'!$D$12</f>
        <v>0</v>
      </c>
      <c r="S44" s="28">
        <f>'Cena na poramnuvanje'!S44*'Sreden kurs'!$D$12</f>
        <v>6512.4925320000002</v>
      </c>
      <c r="T44" s="28">
        <f>'Cena na poramnuvanje'!T44*'Sreden kurs'!$D$12</f>
        <v>0</v>
      </c>
      <c r="U44" s="28">
        <f>'Cena na poramnuvanje'!U44*'Sreden kurs'!$D$12</f>
        <v>6026.8608173291032</v>
      </c>
      <c r="V44" s="28">
        <f>'Cena na poramnuvanje'!V44*'Sreden kurs'!$D$12</f>
        <v>5637.6616859999995</v>
      </c>
      <c r="W44" s="28">
        <f>'Cena na poramnuvanje'!W44*'Sreden kurs'!$D$12</f>
        <v>5637.6616859999995</v>
      </c>
      <c r="X44" s="28">
        <f>'Cena na poramnuvanje'!X44*'Sreden kurs'!$D$12</f>
        <v>6512.4925320000002</v>
      </c>
      <c r="Y44" s="28">
        <f>'Cena na poramnuvanje'!Y44*'Sreden kurs'!$D$12</f>
        <v>5816.5763160000006</v>
      </c>
      <c r="Z44" s="28">
        <f>'Cena na poramnuvanje'!Z44*'Sreden kurs'!$D$12</f>
        <v>4998.4671660865233</v>
      </c>
      <c r="AA44" s="29">
        <f>'Cena na poramnuvanje'!AA44*'Sreden kurs'!$D$12</f>
        <v>4319.9513804223106</v>
      </c>
    </row>
    <row r="45" spans="2:27">
      <c r="B45" s="73"/>
      <c r="C45" s="6" t="s">
        <v>27</v>
      </c>
      <c r="D45" s="28">
        <f>'Cena na poramnuvanje'!D45*'Sreden kurs'!$D$12</f>
        <v>0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852.31228049999993</v>
      </c>
      <c r="H45" s="28">
        <f>'Cena na poramnuvanje'!H45*'Sreden kurs'!$D$12</f>
        <v>936.21707249999997</v>
      </c>
      <c r="I45" s="28">
        <f>'Cena na poramnuvanje'!I45*'Sreden kurs'!$D$12</f>
        <v>994.82703749999996</v>
      </c>
      <c r="J45" s="28">
        <f>'Cena na poramnuvanje'!J45*'Sreden kurs'!$D$12</f>
        <v>2051.3487749999999</v>
      </c>
      <c r="K45" s="28">
        <f>'Cena na poramnuvanje'!K45*'Sreden kurs'!$D$12</f>
        <v>2014.5769996379463</v>
      </c>
      <c r="L45" s="28">
        <f>'Cena na poramnuvanje'!L45*'Sreden kurs'!$D$12</f>
        <v>2114.1191670336189</v>
      </c>
      <c r="M45" s="28">
        <f>'Cena na poramnuvanje'!M45*'Sreden kurs'!$D$12</f>
        <v>2148.2074245690792</v>
      </c>
      <c r="N45" s="28">
        <f>'Cena na poramnuvanje'!N45*'Sreden kurs'!$D$12</f>
        <v>2077.1975204155801</v>
      </c>
      <c r="O45" s="28">
        <f>'Cena na poramnuvanje'!O45*'Sreden kurs'!$D$12</f>
        <v>1868.8106014223592</v>
      </c>
      <c r="P45" s="28">
        <f>'Cena na poramnuvanje'!P45*'Sreden kurs'!$D$12</f>
        <v>1674.1764120000003</v>
      </c>
      <c r="Q45" s="28">
        <f>'Cena na poramnuvanje'!Q45*'Sreden kurs'!$D$12</f>
        <v>0</v>
      </c>
      <c r="R45" s="28">
        <f>'Cena na poramnuvanje'!R45*'Sreden kurs'!$D$12</f>
        <v>2529.4827</v>
      </c>
      <c r="S45" s="28">
        <f>'Cena na poramnuvanje'!S45*'Sreden kurs'!$D$12</f>
        <v>0</v>
      </c>
      <c r="T45" s="28">
        <f>'Cena na poramnuvanje'!T45*'Sreden kurs'!$D$12</f>
        <v>1952.2607505048372</v>
      </c>
      <c r="U45" s="28">
        <f>'Cena na poramnuvanje'!U45*'Sreden kurs'!$D$12</f>
        <v>0</v>
      </c>
      <c r="V45" s="28">
        <f>'Cena na poramnuvanje'!V45*'Sreden kurs'!$D$12</f>
        <v>0</v>
      </c>
      <c r="W45" s="28">
        <f>'Cena na poramnuvanje'!W45*'Sreden kurs'!$D$12</f>
        <v>0</v>
      </c>
      <c r="X45" s="28">
        <f>'Cena na poramnuvanje'!X45*'Sreden kurs'!$D$12</f>
        <v>0</v>
      </c>
      <c r="Y45" s="28">
        <f>'Cena na poramnuvanje'!Y45*'Sreden kurs'!$D$12</f>
        <v>0</v>
      </c>
      <c r="Z45" s="28">
        <f>'Cena na poramnuvanje'!Z45*'Sreden kurs'!$D$12</f>
        <v>0</v>
      </c>
      <c r="AA45" s="29">
        <f>'Cena na poramnuvanje'!AA45*'Sreden kurs'!$D$12</f>
        <v>0</v>
      </c>
    </row>
    <row r="46" spans="2:27">
      <c r="B46" s="73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1315.9479509999999</v>
      </c>
      <c r="G46" s="28">
        <f>'Cena na poramnuvanje'!G46*'Sreden kurs'!$D$12</f>
        <v>0</v>
      </c>
      <c r="H46" s="28">
        <f>'Cena na poramnuvanje'!H46*'Sreden kurs'!$D$12</f>
        <v>0</v>
      </c>
      <c r="I46" s="28">
        <f>'Cena na poramnuvanje'!I46*'Sreden kurs'!$D$12</f>
        <v>0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>
      <c r="B47" s="74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3947.2269059999994</v>
      </c>
      <c r="G47" s="30">
        <f>'Cena na poramnuvanje'!G47*'Sreden kurs'!$D$12</f>
        <v>0</v>
      </c>
      <c r="H47" s="30">
        <f>'Cena na poramnuvanje'!H47*'Sreden kurs'!$D$12</f>
        <v>0</v>
      </c>
      <c r="I47" s="30">
        <f>'Cena na poramnuvanje'!I47*'Sreden kurs'!$D$12</f>
        <v>0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>
      <c r="B48" s="72" t="str">
        <f>'Cena na poramnuvanje'!B48:B51</f>
        <v>12.02.2021</v>
      </c>
      <c r="C48" s="6" t="s">
        <v>26</v>
      </c>
      <c r="D48" s="28">
        <f>'Cena na poramnuvanje'!D48*'Sreden kurs'!$D$13</f>
        <v>4289.5081852941175</v>
      </c>
      <c r="E48" s="28">
        <f>'Cena na poramnuvanje'!E48*'Sreden kurs'!$D$13</f>
        <v>4062.6157499999995</v>
      </c>
      <c r="F48" s="28">
        <f>'Cena na poramnuvanje'!F48*'Sreden kurs'!$D$13</f>
        <v>0</v>
      </c>
      <c r="G48" s="28">
        <f>'Cena na poramnuvanje'!G48*'Sreden kurs'!$D$13</f>
        <v>1196.8829999999998</v>
      </c>
      <c r="H48" s="28">
        <f>'Cena na poramnuvanje'!H48*'Sreden kurs'!$D$13</f>
        <v>2001.3857999999998</v>
      </c>
      <c r="I48" s="28">
        <f>'Cena na poramnuvanje'!I48*'Sreden kurs'!$D$13</f>
        <v>4139.727342807425</v>
      </c>
      <c r="J48" s="28">
        <f>'Cena na poramnuvanje'!J48*'Sreden kurs'!$D$13</f>
        <v>4999.292734157536</v>
      </c>
      <c r="K48" s="28">
        <f>'Cena na poramnuvanje'!K48*'Sreden kurs'!$D$13</f>
        <v>5637.2910677419359</v>
      </c>
      <c r="L48" s="28">
        <f>'Cena na poramnuvanje'!L48*'Sreden kurs'!$D$13</f>
        <v>5880.9555868174166</v>
      </c>
      <c r="M48" s="28">
        <f>'Cena na poramnuvanje'!M48*'Sreden kurs'!$D$13</f>
        <v>6512.5242000000007</v>
      </c>
      <c r="N48" s="28">
        <f>'Cena na poramnuvanje'!N48*'Sreden kurs'!$D$13</f>
        <v>6512.5241999999998</v>
      </c>
      <c r="O48" s="28">
        <f>'Cena na poramnuvanje'!O48*'Sreden kurs'!$D$13</f>
        <v>6512.5241999999998</v>
      </c>
      <c r="P48" s="28">
        <f>'Cena na poramnuvanje'!P48*'Sreden kurs'!$D$13</f>
        <v>0</v>
      </c>
      <c r="Q48" s="28">
        <f>'Cena na poramnuvanje'!Q48*'Sreden kurs'!$D$13</f>
        <v>0</v>
      </c>
      <c r="R48" s="28">
        <f>'Cena na poramnuvanje'!R48*'Sreden kurs'!$D$13</f>
        <v>0</v>
      </c>
      <c r="S48" s="28">
        <f>'Cena na poramnuvanje'!S48*'Sreden kurs'!$D$13</f>
        <v>0</v>
      </c>
      <c r="T48" s="28">
        <f>'Cena na poramnuvanje'!T48*'Sreden kurs'!$D$13</f>
        <v>0</v>
      </c>
      <c r="U48" s="28">
        <f>'Cena na poramnuvanje'!U48*'Sreden kurs'!$D$13</f>
        <v>0</v>
      </c>
      <c r="V48" s="28">
        <f>'Cena na poramnuvanje'!V48*'Sreden kurs'!$D$13</f>
        <v>6247.9037825771329</v>
      </c>
      <c r="W48" s="28">
        <f>'Cena na poramnuvanje'!W48*'Sreden kurs'!$D$13</f>
        <v>5637.6890999999996</v>
      </c>
      <c r="X48" s="28">
        <f>'Cena na poramnuvanje'!X48*'Sreden kurs'!$D$13</f>
        <v>5170.250763</v>
      </c>
      <c r="Y48" s="28">
        <f>'Cena na poramnuvanje'!Y48*'Sreden kurs'!$D$13</f>
        <v>4408.317513</v>
      </c>
      <c r="Z48" s="28">
        <f>'Cena na poramnuvanje'!Z48*'Sreden kurs'!$D$13</f>
        <v>4338.6723554230648</v>
      </c>
      <c r="AA48" s="29">
        <f>'Cena na poramnuvanje'!AA48*'Sreden kurs'!$D$13</f>
        <v>3915.9044309400942</v>
      </c>
    </row>
    <row r="49" spans="2:27">
      <c r="B49" s="73"/>
      <c r="C49" s="6" t="s">
        <v>27</v>
      </c>
      <c r="D49" s="28">
        <f>'Cena na poramnuvanje'!D49*'Sreden kurs'!$D$13</f>
        <v>0</v>
      </c>
      <c r="E49" s="28">
        <f>'Cena na poramnuvanje'!E49*'Sreden kurs'!$D$13</f>
        <v>0</v>
      </c>
      <c r="F49" s="28">
        <f>'Cena na poramnuvanje'!F49*'Sreden kurs'!$D$13</f>
        <v>503.1570000000001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0</v>
      </c>
      <c r="K49" s="28">
        <f>'Cena na poramnuvanje'!K49*'Sreden kurs'!$D$13</f>
        <v>0</v>
      </c>
      <c r="L49" s="28">
        <f>'Cena na poramnuvanje'!L49*'Sreden kurs'!$D$13</f>
        <v>0</v>
      </c>
      <c r="M49" s="28">
        <f>'Cena na poramnuvanje'!M49*'Sreden kurs'!$D$13</f>
        <v>0</v>
      </c>
      <c r="N49" s="28">
        <f>'Cena na poramnuvanje'!N49*'Sreden kurs'!$D$13</f>
        <v>0</v>
      </c>
      <c r="O49" s="28">
        <f>'Cena na poramnuvanje'!O49*'Sreden kurs'!$D$13</f>
        <v>0</v>
      </c>
      <c r="P49" s="28">
        <f>'Cena na poramnuvanje'!P49*'Sreden kurs'!$D$13</f>
        <v>2045.8061999999998</v>
      </c>
      <c r="Q49" s="28">
        <f>'Cena na poramnuvanje'!Q49*'Sreden kurs'!$D$13</f>
        <v>1421.6494333052278</v>
      </c>
      <c r="R49" s="28">
        <f>'Cena na poramnuvanje'!R49*'Sreden kurs'!$D$13</f>
        <v>1177.0207918918918</v>
      </c>
      <c r="S49" s="28">
        <f>'Cena na poramnuvanje'!S49*'Sreden kurs'!$D$13</f>
        <v>1971.7722000000001</v>
      </c>
      <c r="T49" s="28">
        <f>'Cena na poramnuvanje'!T49*'Sreden kurs'!$D$13</f>
        <v>1467.8490281197537</v>
      </c>
      <c r="U49" s="28">
        <f>'Cena na poramnuvanje'!U49*'Sreden kurs'!$D$13</f>
        <v>1442.22345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0</v>
      </c>
      <c r="Y49" s="28">
        <f>'Cena na poramnuvanje'!Y49*'Sreden kurs'!$D$13</f>
        <v>0</v>
      </c>
      <c r="Z49" s="28">
        <f>'Cena na poramnuvanje'!Z49*'Sreden kurs'!$D$13</f>
        <v>0</v>
      </c>
      <c r="AA49" s="29">
        <f>'Cena na poramnuvanje'!AA49*'Sreden kurs'!$D$13</f>
        <v>0</v>
      </c>
    </row>
    <row r="50" spans="2:27">
      <c r="B50" s="73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>
      <c r="B51" s="74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>
      <c r="B52" s="72" t="str">
        <f>'Cena na poramnuvanje'!B52:B55</f>
        <v>13.02.2021</v>
      </c>
      <c r="C52" s="6" t="s">
        <v>26</v>
      </c>
      <c r="D52" s="28">
        <f>'Cena na poramnuvanje'!D52*'Sreden kurs'!$D$14</f>
        <v>4032.3366614906822</v>
      </c>
      <c r="E52" s="28">
        <f>'Cena na poramnuvanje'!E52*'Sreden kurs'!$D$14</f>
        <v>3909.5838206632657</v>
      </c>
      <c r="F52" s="28">
        <f>'Cena na poramnuvanje'!F52*'Sreden kurs'!$D$14</f>
        <v>3796.434590919097</v>
      </c>
      <c r="G52" s="28">
        <f>'Cena na poramnuvanje'!G52*'Sreden kurs'!$D$14</f>
        <v>3651.3096437433719</v>
      </c>
      <c r="H52" s="28">
        <f>'Cena na poramnuvanje'!H52*'Sreden kurs'!$D$14</f>
        <v>3764.1028845116834</v>
      </c>
      <c r="I52" s="28">
        <f>'Cena na poramnuvanje'!I52*'Sreden kurs'!$D$14</f>
        <v>3678.9949546875</v>
      </c>
      <c r="J52" s="28">
        <f>'Cena na poramnuvanje'!J52*'Sreden kurs'!$D$14</f>
        <v>4044.7663473498233</v>
      </c>
      <c r="K52" s="28">
        <f>'Cena na poramnuvanje'!K52*'Sreden kurs'!$D$14</f>
        <v>4661.0169300805728</v>
      </c>
      <c r="L52" s="28">
        <f>'Cena na poramnuvanje'!L52*'Sreden kurs'!$D$14</f>
        <v>4875.0840718291629</v>
      </c>
      <c r="M52" s="28">
        <f>'Cena na poramnuvanje'!M52*'Sreden kurs'!$D$14</f>
        <v>4958.9326932473441</v>
      </c>
      <c r="N52" s="28">
        <f>'Cena na poramnuvanje'!N52*'Sreden kurs'!$D$14</f>
        <v>4775.285130337963</v>
      </c>
      <c r="O52" s="28">
        <f>'Cena na poramnuvanje'!O52*'Sreden kurs'!$D$14</f>
        <v>4644.7878685750111</v>
      </c>
      <c r="P52" s="28">
        <f>'Cena na poramnuvanje'!P52*'Sreden kurs'!$D$14</f>
        <v>4345.4326571783386</v>
      </c>
      <c r="Q52" s="28">
        <f>'Cena na poramnuvanje'!Q52*'Sreden kurs'!$D$14</f>
        <v>4133.7328555918903</v>
      </c>
      <c r="R52" s="28">
        <f>'Cena na poramnuvanje'!R52*'Sreden kurs'!$D$14</f>
        <v>3998.5959974943894</v>
      </c>
      <c r="S52" s="28">
        <f>'Cena na poramnuvanje'!S52*'Sreden kurs'!$D$14</f>
        <v>4161.5033965661569</v>
      </c>
      <c r="T52" s="28">
        <f>'Cena na poramnuvanje'!T52*'Sreden kurs'!$D$14</f>
        <v>4656.2359887194061</v>
      </c>
      <c r="U52" s="28">
        <f>'Cena na poramnuvanje'!U52*'Sreden kurs'!$D$14</f>
        <v>5307.8761396551727</v>
      </c>
      <c r="V52" s="28">
        <f>'Cena na poramnuvanje'!V52*'Sreden kurs'!$D$14</f>
        <v>5638.5613396551735</v>
      </c>
      <c r="W52" s="28">
        <f>'Cena na poramnuvanje'!W52*'Sreden kurs'!$D$14</f>
        <v>5384.3779396551718</v>
      </c>
      <c r="X52" s="28">
        <f>'Cena na poramnuvanje'!X52*'Sreden kurs'!$D$14</f>
        <v>4959.8886626213589</v>
      </c>
      <c r="Y52" s="28">
        <f>'Cena na poramnuvanje'!Y52*'Sreden kurs'!$D$14</f>
        <v>4459.1396440298504</v>
      </c>
      <c r="Z52" s="28">
        <f>'Cena na poramnuvanje'!Z52*'Sreden kurs'!$D$14</f>
        <v>4209.8790184834124</v>
      </c>
      <c r="AA52" s="29">
        <f>'Cena na poramnuvanje'!AA52*'Sreden kurs'!$D$14</f>
        <v>3788.2304133840644</v>
      </c>
    </row>
    <row r="53" spans="2:27">
      <c r="B53" s="73"/>
      <c r="C53" s="6" t="s">
        <v>27</v>
      </c>
      <c r="D53" s="28">
        <f>'Cena na poramnuvanje'!D53*'Sreden kurs'!$D$14</f>
        <v>0</v>
      </c>
      <c r="E53" s="28">
        <f>'Cena na poramnuvanje'!E53*'Sreden kurs'!$D$14</f>
        <v>0</v>
      </c>
      <c r="F53" s="28">
        <f>'Cena na poramnuvanje'!F53*'Sreden kurs'!$D$14</f>
        <v>0</v>
      </c>
      <c r="G53" s="28">
        <f>'Cena na poramnuvanje'!G53*'Sreden kurs'!$D$14</f>
        <v>0</v>
      </c>
      <c r="H53" s="28">
        <f>'Cena na poramnuvanje'!H53*'Sreden kurs'!$D$14</f>
        <v>0</v>
      </c>
      <c r="I53" s="28">
        <f>'Cena na poramnuvanje'!I53*'Sreden kurs'!$D$14</f>
        <v>0</v>
      </c>
      <c r="J53" s="28">
        <f>'Cena na poramnuvanje'!J53*'Sreden kurs'!$D$14</f>
        <v>0</v>
      </c>
      <c r="K53" s="28">
        <f>'Cena na poramnuvanje'!K53*'Sreden kurs'!$D$14</f>
        <v>0</v>
      </c>
      <c r="L53" s="28">
        <f>'Cena na poramnuvanje'!L53*'Sreden kurs'!$D$14</f>
        <v>0</v>
      </c>
      <c r="M53" s="28">
        <f>'Cena na poramnuvanje'!M53*'Sreden kurs'!$D$14</f>
        <v>0</v>
      </c>
      <c r="N53" s="28">
        <f>'Cena na poramnuvanje'!N53*'Sreden kurs'!$D$14</f>
        <v>0</v>
      </c>
      <c r="O53" s="28">
        <f>'Cena na poramnuvanje'!O53*'Sreden kurs'!$D$14</f>
        <v>0</v>
      </c>
      <c r="P53" s="28">
        <f>'Cena na poramnuvanje'!P53*'Sreden kurs'!$D$14</f>
        <v>0</v>
      </c>
      <c r="Q53" s="28">
        <f>'Cena na poramnuvanje'!Q53*'Sreden kurs'!$D$14</f>
        <v>0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0</v>
      </c>
      <c r="U53" s="28">
        <f>'Cena na poramnuvanje'!U53*'Sreden kurs'!$D$14</f>
        <v>0</v>
      </c>
      <c r="V53" s="28">
        <f>'Cena na poramnuvanje'!V53*'Sreden kurs'!$D$14</f>
        <v>0</v>
      </c>
      <c r="W53" s="28">
        <f>'Cena na poramnuvanje'!W53*'Sreden kurs'!$D$14</f>
        <v>0</v>
      </c>
      <c r="X53" s="28">
        <f>'Cena na poramnuvanje'!X53*'Sreden kurs'!$D$14</f>
        <v>0</v>
      </c>
      <c r="Y53" s="28">
        <f>'Cena na poramnuvanje'!Y53*'Sreden kurs'!$D$14</f>
        <v>0</v>
      </c>
      <c r="Z53" s="28">
        <f>'Cena na poramnuvanje'!Z53*'Sreden kurs'!$D$14</f>
        <v>0</v>
      </c>
      <c r="AA53" s="29">
        <f>'Cena na poramnuvanje'!AA53*'Sreden kurs'!$D$14</f>
        <v>0</v>
      </c>
    </row>
    <row r="54" spans="2:27">
      <c r="B54" s="73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>
      <c r="B55" s="74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>
      <c r="B56" s="72" t="str">
        <f>'Cena na poramnuvanje'!B56:B59</f>
        <v>14.02.2021</v>
      </c>
      <c r="C56" s="6" t="s">
        <v>26</v>
      </c>
      <c r="D56" s="28">
        <f>'Cena na poramnuvanje'!D56*'Sreden kurs'!$D$15</f>
        <v>3354.43615312267</v>
      </c>
      <c r="E56" s="28">
        <f>'Cena na poramnuvanje'!E56*'Sreden kurs'!$D$15</f>
        <v>3086.3338945663008</v>
      </c>
      <c r="F56" s="28">
        <f>'Cena na poramnuvanje'!F56*'Sreden kurs'!$D$15</f>
        <v>2824.0600900966188</v>
      </c>
      <c r="G56" s="28">
        <f>'Cena na poramnuvanje'!G56*'Sreden kurs'!$D$15</f>
        <v>2844.3188073196989</v>
      </c>
      <c r="H56" s="28">
        <f>'Cena na poramnuvanje'!H56*'Sreden kurs'!$D$15</f>
        <v>2911.0762763785392</v>
      </c>
      <c r="I56" s="28">
        <f>'Cena na poramnuvanje'!I56*'Sreden kurs'!$D$15</f>
        <v>3065.7201263426496</v>
      </c>
      <c r="J56" s="28">
        <f>'Cena na poramnuvanje'!J56*'Sreden kurs'!$D$15</f>
        <v>3140.0723059082334</v>
      </c>
      <c r="K56" s="28">
        <f>'Cena na poramnuvanje'!K56*'Sreden kurs'!$D$15</f>
        <v>3302.5333500000002</v>
      </c>
      <c r="L56" s="28">
        <f>'Cena na poramnuvanje'!L56*'Sreden kurs'!$D$15</f>
        <v>3608.211391810345</v>
      </c>
      <c r="M56" s="28">
        <f>'Cena na poramnuvanje'!M56*'Sreden kurs'!$D$15</f>
        <v>3674.1860553629549</v>
      </c>
      <c r="N56" s="28">
        <f>'Cena na poramnuvanje'!N56*'Sreden kurs'!$D$15</f>
        <v>3599.0611571090053</v>
      </c>
      <c r="O56" s="28">
        <f>'Cena na poramnuvanje'!O56*'Sreden kurs'!$D$15</f>
        <v>3500.9772424357634</v>
      </c>
      <c r="P56" s="28">
        <f>'Cena na poramnuvanje'!P56*'Sreden kurs'!$D$15</f>
        <v>3366.8381509083779</v>
      </c>
      <c r="Q56" s="28">
        <f>'Cena na poramnuvanje'!Q56*'Sreden kurs'!$D$15</f>
        <v>3206.2347203502813</v>
      </c>
      <c r="R56" s="28">
        <f>'Cena na poramnuvanje'!R56*'Sreden kurs'!$D$15</f>
        <v>3253.3752244458929</v>
      </c>
      <c r="S56" s="28">
        <f>'Cena na poramnuvanje'!S56*'Sreden kurs'!$D$15</f>
        <v>3307.2532748305525</v>
      </c>
      <c r="T56" s="28">
        <f>'Cena na poramnuvanje'!T56*'Sreden kurs'!$D$15</f>
        <v>3881.1978287427492</v>
      </c>
      <c r="U56" s="28">
        <f>'Cena na poramnuvanje'!U56*'Sreden kurs'!$D$15</f>
        <v>4640.3575623167171</v>
      </c>
      <c r="V56" s="28">
        <f>'Cena na poramnuvanje'!V56*'Sreden kurs'!$D$15</f>
        <v>4958.2154812425169</v>
      </c>
      <c r="W56" s="28">
        <f>'Cena na poramnuvanje'!W56*'Sreden kurs'!$D$15</f>
        <v>4797.2518604906045</v>
      </c>
      <c r="X56" s="28">
        <f>'Cena na poramnuvanje'!X56*'Sreden kurs'!$D$15</f>
        <v>4475.7784904073596</v>
      </c>
      <c r="Y56" s="28">
        <f>'Cena na poramnuvanje'!Y56*'Sreden kurs'!$D$15</f>
        <v>3784.8214546748113</v>
      </c>
      <c r="Z56" s="28">
        <f>'Cena na poramnuvanje'!Z56*'Sreden kurs'!$D$15</f>
        <v>3580.8372700707787</v>
      </c>
      <c r="AA56" s="29">
        <f>'Cena na poramnuvanje'!AA56*'Sreden kurs'!$D$15</f>
        <v>3142.8415752212386</v>
      </c>
    </row>
    <row r="57" spans="2:27">
      <c r="B57" s="73"/>
      <c r="C57" s="6" t="s">
        <v>27</v>
      </c>
      <c r="D57" s="28">
        <f>'Cena na poramnuvanje'!D57*'Sreden kurs'!$D$15</f>
        <v>0</v>
      </c>
      <c r="E57" s="28">
        <f>'Cena na poramnuvanje'!E57*'Sreden kurs'!$D$15</f>
        <v>0</v>
      </c>
      <c r="F57" s="28">
        <f>'Cena na poramnuvanje'!F57*'Sreden kurs'!$D$15</f>
        <v>0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0</v>
      </c>
      <c r="J57" s="28">
        <f>'Cena na poramnuvanje'!J57*'Sreden kurs'!$D$15</f>
        <v>0</v>
      </c>
      <c r="K57" s="28">
        <f>'Cena na poramnuvanje'!K57*'Sreden kurs'!$D$15</f>
        <v>0</v>
      </c>
      <c r="L57" s="28">
        <f>'Cena na poramnuvanje'!L57*'Sreden kurs'!$D$15</f>
        <v>0</v>
      </c>
      <c r="M57" s="28">
        <f>'Cena na poramnuvanje'!M57*'Sreden kurs'!$D$15</f>
        <v>0</v>
      </c>
      <c r="N57" s="28">
        <f>'Cena na poramnuvanje'!N57*'Sreden kurs'!$D$15</f>
        <v>0</v>
      </c>
      <c r="O57" s="28">
        <f>'Cena na poramnuvanje'!O57*'Sreden kurs'!$D$15</f>
        <v>0</v>
      </c>
      <c r="P57" s="28">
        <f>'Cena na poramnuvanje'!P57*'Sreden kurs'!$D$15</f>
        <v>0</v>
      </c>
      <c r="Q57" s="28">
        <f>'Cena na poramnuvanje'!Q57*'Sreden kurs'!$D$15</f>
        <v>0</v>
      </c>
      <c r="R57" s="28">
        <f>'Cena na poramnuvanje'!R57*'Sreden kurs'!$D$15</f>
        <v>0</v>
      </c>
      <c r="S57" s="28">
        <f>'Cena na poramnuvanje'!S57*'Sreden kurs'!$D$15</f>
        <v>0</v>
      </c>
      <c r="T57" s="28">
        <f>'Cena na poramnuvanje'!T57*'Sreden kurs'!$D$15</f>
        <v>0</v>
      </c>
      <c r="U57" s="28">
        <f>'Cena na poramnuvanje'!U57*'Sreden kurs'!$D$15</f>
        <v>0</v>
      </c>
      <c r="V57" s="28">
        <f>'Cena na poramnuvanje'!V57*'Sreden kurs'!$D$15</f>
        <v>0</v>
      </c>
      <c r="W57" s="28">
        <f>'Cena na poramnuvanje'!W57*'Sreden kurs'!$D$15</f>
        <v>0</v>
      </c>
      <c r="X57" s="28">
        <f>'Cena na poramnuvanje'!X57*'Sreden kurs'!$D$15</f>
        <v>0</v>
      </c>
      <c r="Y57" s="28">
        <f>'Cena na poramnuvanje'!Y57*'Sreden kurs'!$D$15</f>
        <v>0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>
      <c r="B58" s="73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0</v>
      </c>
      <c r="H58" s="28">
        <f>'Cena na poramnuvanje'!H58*'Sreden kurs'!$D$15</f>
        <v>0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>
      <c r="B59" s="74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0</v>
      </c>
      <c r="H59" s="30">
        <f>'Cena na poramnuvanje'!H59*'Sreden kurs'!$D$15</f>
        <v>0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>
      <c r="B60" s="72" t="str">
        <f>'Cena na poramnuvanje'!B60:B63</f>
        <v>15.02.2021</v>
      </c>
      <c r="C60" s="6" t="s">
        <v>26</v>
      </c>
      <c r="D60" s="28">
        <f>'Cena na poramnuvanje'!D60*'Sreden kurs'!$D$16</f>
        <v>3163.3915442871739</v>
      </c>
      <c r="E60" s="28">
        <f>'Cena na poramnuvanje'!E60*'Sreden kurs'!$D$16</f>
        <v>2922.4032297585663</v>
      </c>
      <c r="F60" s="28">
        <f>'Cena na poramnuvanje'!F60*'Sreden kurs'!$D$16</f>
        <v>2841.0547499999998</v>
      </c>
      <c r="G60" s="28">
        <f>'Cena na poramnuvanje'!G60*'Sreden kurs'!$D$16</f>
        <v>2801.5699499999996</v>
      </c>
      <c r="H60" s="28">
        <f>'Cena na poramnuvanje'!H60*'Sreden kurs'!$D$16</f>
        <v>2821.3123499999997</v>
      </c>
      <c r="I60" s="28">
        <f>'Cena na poramnuvanje'!I60*'Sreden kurs'!$D$16</f>
        <v>3206.2891500000001</v>
      </c>
      <c r="J60" s="28">
        <f>'Cena na poramnuvanje'!J60*'Sreden kurs'!$D$16</f>
        <v>4492.5969731466585</v>
      </c>
      <c r="K60" s="28">
        <f>'Cena na poramnuvanje'!K60*'Sreden kurs'!$D$16</f>
        <v>5083.05105</v>
      </c>
      <c r="L60" s="28">
        <f>'Cena na poramnuvanje'!L60*'Sreden kurs'!$D$16</f>
        <v>5376.0474915109435</v>
      </c>
      <c r="M60" s="28">
        <f>'Cena na poramnuvanje'!M60*'Sreden kurs'!$D$16</f>
        <v>5119.6407686592656</v>
      </c>
      <c r="N60" s="28">
        <f>'Cena na poramnuvanje'!N60*'Sreden kurs'!$D$16</f>
        <v>4651.8030000000008</v>
      </c>
      <c r="O60" s="28">
        <f>'Cena na poramnuvanje'!O60*'Sreden kurs'!$D$16</f>
        <v>4425.0303328031805</v>
      </c>
      <c r="P60" s="28">
        <f>'Cena na poramnuvanje'!P60*'Sreden kurs'!$D$16</f>
        <v>4234.6663369260987</v>
      </c>
      <c r="Q60" s="28">
        <f>'Cena na poramnuvanje'!Q60*'Sreden kurs'!$D$16</f>
        <v>4087.2937499999998</v>
      </c>
      <c r="R60" s="28">
        <f>'Cena na poramnuvanje'!R60*'Sreden kurs'!$D$16</f>
        <v>4263.3554792771856</v>
      </c>
      <c r="S60" s="28">
        <f>'Cena na poramnuvanje'!S60*'Sreden kurs'!$D$16</f>
        <v>4639.2961121065982</v>
      </c>
      <c r="T60" s="28">
        <f>'Cena na poramnuvanje'!T60*'Sreden kurs'!$D$16</f>
        <v>4851.7720979261676</v>
      </c>
      <c r="U60" s="28">
        <f>'Cena na poramnuvanje'!U60*'Sreden kurs'!$D$16</f>
        <v>5638.6051772727269</v>
      </c>
      <c r="V60" s="28">
        <f>'Cena na poramnuvanje'!V60*'Sreden kurs'!$D$16</f>
        <v>0</v>
      </c>
      <c r="W60" s="28">
        <f>'Cena na poramnuvanje'!W60*'Sreden kurs'!$D$16</f>
        <v>6309.5476499999995</v>
      </c>
      <c r="X60" s="28">
        <f>'Cena na poramnuvanje'!X60*'Sreden kurs'!$D$16</f>
        <v>5881.3843500000003</v>
      </c>
      <c r="Y60" s="28">
        <f>'Cena na poramnuvanje'!Y60*'Sreden kurs'!$D$16</f>
        <v>4252.5802636363633</v>
      </c>
      <c r="Z60" s="28">
        <f>'Cena na poramnuvanje'!Z60*'Sreden kurs'!$D$16</f>
        <v>4084.3596656842096</v>
      </c>
      <c r="AA60" s="29">
        <f>'Cena na poramnuvanje'!AA60*'Sreden kurs'!$D$16</f>
        <v>3412.7827641470458</v>
      </c>
    </row>
    <row r="61" spans="2:27">
      <c r="B61" s="73"/>
      <c r="C61" s="6" t="s">
        <v>27</v>
      </c>
      <c r="D61" s="28">
        <f>'Cena na poramnuvanje'!D61*'Sreden kurs'!$D$16</f>
        <v>0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0</v>
      </c>
      <c r="H61" s="28">
        <f>'Cena na poramnuvanje'!H61*'Sreden kurs'!$D$16</f>
        <v>0</v>
      </c>
      <c r="I61" s="28">
        <f>'Cena na poramnuvanje'!I61*'Sreden kurs'!$D$16</f>
        <v>0</v>
      </c>
      <c r="J61" s="28">
        <f>'Cena na poramnuvanje'!J61*'Sreden kurs'!$D$16</f>
        <v>0</v>
      </c>
      <c r="K61" s="28">
        <f>'Cena na poramnuvanje'!K61*'Sreden kurs'!$D$16</f>
        <v>0</v>
      </c>
      <c r="L61" s="28">
        <f>'Cena na poramnuvanje'!L61*'Sreden kurs'!$D$16</f>
        <v>0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2295.0540000000001</v>
      </c>
      <c r="W61" s="28">
        <f>'Cena na poramnuvanje'!W61*'Sreden kurs'!$D$16</f>
        <v>0</v>
      </c>
      <c r="X61" s="28">
        <f>'Cena na poramnuvanje'!X61*'Sreden kurs'!$D$16</f>
        <v>0</v>
      </c>
      <c r="Y61" s="28">
        <f>'Cena na poramnuvanje'!Y61*'Sreden kurs'!$D$16</f>
        <v>0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>
      <c r="B62" s="73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>
      <c r="B63" s="74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>
      <c r="B64" s="72" t="str">
        <f>'Cena na poramnuvanje'!B64:B67</f>
        <v>16.02.2021</v>
      </c>
      <c r="C64" s="6" t="s">
        <v>26</v>
      </c>
      <c r="D64" s="28">
        <f>'Cena na poramnuvanje'!D64*'Sreden kurs'!$D$17</f>
        <v>3668.4691567280265</v>
      </c>
      <c r="E64" s="28">
        <f>'Cena na poramnuvanje'!E64*'Sreden kurs'!$D$17</f>
        <v>3517.5703026039132</v>
      </c>
      <c r="F64" s="28">
        <f>'Cena na poramnuvanje'!F64*'Sreden kurs'!$D$17</f>
        <v>3498.2536650069478</v>
      </c>
      <c r="G64" s="28">
        <f>'Cena na poramnuvanje'!G64*'Sreden kurs'!$D$17</f>
        <v>3363.9212754230289</v>
      </c>
      <c r="H64" s="28">
        <f>'Cena na poramnuvanje'!H64*'Sreden kurs'!$D$17</f>
        <v>3372.6183443589389</v>
      </c>
      <c r="I64" s="28">
        <f>'Cena na poramnuvanje'!I64*'Sreden kurs'!$D$17</f>
        <v>3757.8218722977153</v>
      </c>
      <c r="J64" s="28">
        <f>'Cena na poramnuvanje'!J64*'Sreden kurs'!$D$17</f>
        <v>4882.4619296597839</v>
      </c>
      <c r="K64" s="28">
        <f>'Cena na poramnuvanje'!K64*'Sreden kurs'!$D$17</f>
        <v>5777.0025252643645</v>
      </c>
      <c r="L64" s="28">
        <f>'Cena na poramnuvanje'!L64*'Sreden kurs'!$D$17</f>
        <v>5734.6715578503308</v>
      </c>
      <c r="M64" s="28">
        <f>'Cena na poramnuvanje'!M64*'Sreden kurs'!$D$17</f>
        <v>5736.558880567879</v>
      </c>
      <c r="N64" s="28">
        <f>'Cena na poramnuvanje'!N64*'Sreden kurs'!$D$17</f>
        <v>5733.5637650237541</v>
      </c>
      <c r="O64" s="28">
        <f>'Cena na poramnuvanje'!O64*'Sreden kurs'!$D$17</f>
        <v>5519.8656283374112</v>
      </c>
      <c r="P64" s="28">
        <f>'Cena na poramnuvanje'!P64*'Sreden kurs'!$D$17</f>
        <v>5283.4993147058813</v>
      </c>
      <c r="Q64" s="28">
        <f>'Cena na poramnuvanje'!Q64*'Sreden kurs'!$D$17</f>
        <v>5220.8989502725417</v>
      </c>
      <c r="R64" s="28">
        <f>'Cena na poramnuvanje'!R64*'Sreden kurs'!$D$17</f>
        <v>5377.6320542340636</v>
      </c>
      <c r="S64" s="28">
        <f>'Cena na poramnuvanje'!S64*'Sreden kurs'!$D$17</f>
        <v>5612.8054499999998</v>
      </c>
      <c r="T64" s="28">
        <f>'Cena na poramnuvanje'!T64*'Sreden kurs'!$D$17</f>
        <v>5637.4787761363632</v>
      </c>
      <c r="U64" s="28">
        <f>'Cena na poramnuvanje'!U64*'Sreden kurs'!$D$17</f>
        <v>5790.0969160101649</v>
      </c>
      <c r="V64" s="28">
        <f>'Cena na poramnuvanje'!V64*'Sreden kurs'!$D$17</f>
        <v>5923.8104826818526</v>
      </c>
      <c r="W64" s="28">
        <f>'Cena na poramnuvanje'!W64*'Sreden kurs'!$D$17</f>
        <v>5847.9902904255332</v>
      </c>
      <c r="X64" s="28">
        <f>'Cena na poramnuvanje'!X64*'Sreden kurs'!$D$17</f>
        <v>5707.7530029076179</v>
      </c>
      <c r="Y64" s="28">
        <f>'Cena na poramnuvanje'!Y64*'Sreden kurs'!$D$17</f>
        <v>5253.4004788633047</v>
      </c>
      <c r="Z64" s="28">
        <f>'Cena na poramnuvanje'!Z64*'Sreden kurs'!$D$17</f>
        <v>4481.5546860495679</v>
      </c>
      <c r="AA64" s="29">
        <f>'Cena na poramnuvanje'!AA64*'Sreden kurs'!$D$17</f>
        <v>3656.2976190425074</v>
      </c>
    </row>
    <row r="65" spans="2:27">
      <c r="B65" s="73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0</v>
      </c>
      <c r="J65" s="28">
        <f>'Cena na poramnuvanje'!J65*'Sreden kurs'!$D$17</f>
        <v>0</v>
      </c>
      <c r="K65" s="28">
        <f>'Cena na poramnuvanje'!K65*'Sreden kurs'!$D$17</f>
        <v>0</v>
      </c>
      <c r="L65" s="28">
        <f>'Cena na poramnuvanje'!L65*'Sreden kurs'!$D$17</f>
        <v>0</v>
      </c>
      <c r="M65" s="28">
        <f>'Cena na poramnuvanje'!M65*'Sreden kurs'!$D$17</f>
        <v>0</v>
      </c>
      <c r="N65" s="28">
        <f>'Cena na poramnuvanje'!N65*'Sreden kurs'!$D$17</f>
        <v>0</v>
      </c>
      <c r="O65" s="28">
        <f>'Cena na poramnuvanje'!O65*'Sreden kurs'!$D$17</f>
        <v>0</v>
      </c>
      <c r="P65" s="28">
        <f>'Cena na poramnuvanje'!P65*'Sreden kurs'!$D$17</f>
        <v>0</v>
      </c>
      <c r="Q65" s="28">
        <f>'Cena na poramnuvanje'!Q65*'Sreden kurs'!$D$17</f>
        <v>0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0</v>
      </c>
      <c r="W65" s="28">
        <f>'Cena na poramnuvanje'!W65*'Sreden kurs'!$D$17</f>
        <v>0</v>
      </c>
      <c r="X65" s="28">
        <f>'Cena na poramnuvanje'!X65*'Sreden kurs'!$D$17</f>
        <v>0</v>
      </c>
      <c r="Y65" s="28">
        <f>'Cena na poramnuvanje'!Y65*'Sreden kurs'!$D$17</f>
        <v>0</v>
      </c>
      <c r="Z65" s="28">
        <f>'Cena na poramnuvanje'!Z65*'Sreden kurs'!$D$17</f>
        <v>0</v>
      </c>
      <c r="AA65" s="29">
        <f>'Cena na poramnuvanje'!AA65*'Sreden kurs'!$D$17</f>
        <v>0</v>
      </c>
    </row>
    <row r="66" spans="2:27">
      <c r="B66" s="73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0</v>
      </c>
      <c r="J66" s="28">
        <f>'Cena na poramnuvanje'!J66*'Sreden kurs'!$D$17</f>
        <v>0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>
      <c r="B67" s="74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0</v>
      </c>
      <c r="J67" s="30">
        <f>'Cena na poramnuvanje'!J67*'Sreden kurs'!$D$17</f>
        <v>0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>
      <c r="B68" s="72" t="str">
        <f>'Cena na poramnuvanje'!B68:B71</f>
        <v>17.02.2021</v>
      </c>
      <c r="C68" s="6" t="s">
        <v>26</v>
      </c>
      <c r="D68" s="28">
        <f>'Cena na poramnuvanje'!D68*'Sreden kurs'!$D$18</f>
        <v>3451.8002872899933</v>
      </c>
      <c r="E68" s="28">
        <f>'Cena na poramnuvanje'!E68*'Sreden kurs'!$D$18</f>
        <v>3269.5151204386775</v>
      </c>
      <c r="F68" s="28">
        <f>'Cena na poramnuvanje'!F68*'Sreden kurs'!$D$18</f>
        <v>3214.507534585809</v>
      </c>
      <c r="G68" s="28">
        <f>'Cena na poramnuvanje'!G68*'Sreden kurs'!$D$18</f>
        <v>3042.8067145151313</v>
      </c>
      <c r="H68" s="28">
        <f>'Cena na poramnuvanje'!H68*'Sreden kurs'!$D$18</f>
        <v>3098.3911632663062</v>
      </c>
      <c r="I68" s="28">
        <f>'Cena na poramnuvanje'!I68*'Sreden kurs'!$D$18</f>
        <v>3445.0657242000002</v>
      </c>
      <c r="J68" s="28">
        <f>'Cena na poramnuvanje'!J68*'Sreden kurs'!$D$18</f>
        <v>4787.2106923813453</v>
      </c>
      <c r="K68" s="28">
        <f>'Cena na poramnuvanje'!K68*'Sreden kurs'!$D$18</f>
        <v>5559.8846207251327</v>
      </c>
      <c r="L68" s="28">
        <f>'Cena na poramnuvanje'!L68*'Sreden kurs'!$D$18</f>
        <v>5673.6419827410709</v>
      </c>
      <c r="M68" s="28">
        <f>'Cena na poramnuvanje'!M68*'Sreden kurs'!$D$18</f>
        <v>5760.3337225241958</v>
      </c>
      <c r="N68" s="28">
        <f>'Cena na poramnuvanje'!N68*'Sreden kurs'!$D$18</f>
        <v>5726.1504821701901</v>
      </c>
      <c r="O68" s="28">
        <f>'Cena na poramnuvanje'!O68*'Sreden kurs'!$D$18</f>
        <v>5511.715560238852</v>
      </c>
      <c r="P68" s="28">
        <f>'Cena na poramnuvanje'!P68*'Sreden kurs'!$D$18</f>
        <v>5081.0577048411224</v>
      </c>
      <c r="Q68" s="28">
        <f>'Cena na poramnuvanje'!Q68*'Sreden kurs'!$D$18</f>
        <v>4659.9640989397585</v>
      </c>
      <c r="R68" s="28">
        <f>'Cena na poramnuvanje'!R68*'Sreden kurs'!$D$18</f>
        <v>4637.8172740391601</v>
      </c>
      <c r="S68" s="28">
        <f>'Cena na poramnuvanje'!S68*'Sreden kurs'!$D$18</f>
        <v>4742.550246770611</v>
      </c>
      <c r="T68" s="28">
        <f>'Cena na poramnuvanje'!T68*'Sreden kurs'!$D$18</f>
        <v>4807.5273518684216</v>
      </c>
      <c r="U68" s="28">
        <f>'Cena na poramnuvanje'!U68*'Sreden kurs'!$D$18</f>
        <v>5621.5133678453612</v>
      </c>
      <c r="V68" s="28">
        <f>'Cena na poramnuvanje'!V68*'Sreden kurs'!$D$18</f>
        <v>5686.5515908031493</v>
      </c>
      <c r="W68" s="28">
        <f>'Cena na poramnuvanje'!W68*'Sreden kurs'!$D$18</f>
        <v>5313.2931884999998</v>
      </c>
      <c r="X68" s="28">
        <f>'Cena na poramnuvanje'!X68*'Sreden kurs'!$D$18</f>
        <v>4922.15643525</v>
      </c>
      <c r="Y68" s="28">
        <f>'Cena na poramnuvanje'!Y68*'Sreden kurs'!$D$18</f>
        <v>4407.3476483142858</v>
      </c>
      <c r="Z68" s="28">
        <f>'Cena na poramnuvanje'!Z68*'Sreden kurs'!$D$18</f>
        <v>4172.1079476353816</v>
      </c>
      <c r="AA68" s="29">
        <f>'Cena na poramnuvanje'!AA68*'Sreden kurs'!$D$18</f>
        <v>3611.2786611730307</v>
      </c>
    </row>
    <row r="69" spans="2:27">
      <c r="B69" s="73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0</v>
      </c>
      <c r="G69" s="28">
        <f>'Cena na poramnuvanje'!G69*'Sreden kurs'!$D$18</f>
        <v>0</v>
      </c>
      <c r="H69" s="28">
        <f>'Cena na poramnuvanje'!H69*'Sreden kurs'!$D$18</f>
        <v>0</v>
      </c>
      <c r="I69" s="28">
        <f>'Cena na poramnuvanje'!I69*'Sreden kurs'!$D$18</f>
        <v>0</v>
      </c>
      <c r="J69" s="28">
        <f>'Cena na poramnuvanje'!J69*'Sreden kurs'!$D$18</f>
        <v>0</v>
      </c>
      <c r="K69" s="28">
        <f>'Cena na poramnuvanje'!K69*'Sreden kurs'!$D$18</f>
        <v>0</v>
      </c>
      <c r="L69" s="28">
        <f>'Cena na poramnuvanje'!L69*'Sreden kurs'!$D$18</f>
        <v>0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0</v>
      </c>
      <c r="P69" s="28">
        <f>'Cena na poramnuvanje'!P69*'Sreden kurs'!$D$18</f>
        <v>0</v>
      </c>
      <c r="Q69" s="28">
        <f>'Cena na poramnuvanje'!Q69*'Sreden kurs'!$D$18</f>
        <v>0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0</v>
      </c>
      <c r="V69" s="28">
        <f>'Cena na poramnuvanje'!V69*'Sreden kurs'!$D$18</f>
        <v>0</v>
      </c>
      <c r="W69" s="28">
        <f>'Cena na poramnuvanje'!W69*'Sreden kurs'!$D$18</f>
        <v>0</v>
      </c>
      <c r="X69" s="28">
        <f>'Cena na poramnuvanje'!X69*'Sreden kurs'!$D$18</f>
        <v>0</v>
      </c>
      <c r="Y69" s="28">
        <f>'Cena na poramnuvanje'!Y69*'Sreden kurs'!$D$18</f>
        <v>0</v>
      </c>
      <c r="Z69" s="28">
        <f>'Cena na poramnuvanje'!Z69*'Sreden kurs'!$D$18</f>
        <v>0</v>
      </c>
      <c r="AA69" s="29">
        <f>'Cena na poramnuvanje'!AA69*'Sreden kurs'!$D$18</f>
        <v>0</v>
      </c>
    </row>
    <row r="70" spans="2:27">
      <c r="B70" s="73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>
      <c r="B71" s="74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>
      <c r="B72" s="72" t="str">
        <f>'Cena na poramnuvanje'!B72:B75</f>
        <v>18.02.2021</v>
      </c>
      <c r="C72" s="6" t="s">
        <v>26</v>
      </c>
      <c r="D72" s="28">
        <f>'Cena na poramnuvanje'!D72*'Sreden kurs'!$D$19</f>
        <v>3670.3606419104285</v>
      </c>
      <c r="E72" s="28">
        <f>'Cena na poramnuvanje'!E72*'Sreden kurs'!$D$19</f>
        <v>3271.6230441176472</v>
      </c>
      <c r="F72" s="28">
        <f>'Cena na poramnuvanje'!F72*'Sreden kurs'!$D$19</f>
        <v>3225.3884599999997</v>
      </c>
      <c r="G72" s="28">
        <f>'Cena na poramnuvanje'!G72*'Sreden kurs'!$D$19</f>
        <v>3078.5555499999996</v>
      </c>
      <c r="H72" s="28">
        <f>'Cena na poramnuvanje'!H72*'Sreden kurs'!$D$19</f>
        <v>3161.2261799999997</v>
      </c>
      <c r="I72" s="28">
        <f>'Cena na poramnuvanje'!I72*'Sreden kurs'!$D$19</f>
        <v>3637.3321234288442</v>
      </c>
      <c r="J72" s="28">
        <f>'Cena na poramnuvanje'!J72*'Sreden kurs'!$D$19</f>
        <v>4756.0290050000003</v>
      </c>
      <c r="K72" s="28">
        <f>'Cena na poramnuvanje'!K72*'Sreden kurs'!$D$19</f>
        <v>5627.7722899999999</v>
      </c>
      <c r="L72" s="28">
        <f>'Cena na poramnuvanje'!L72*'Sreden kurs'!$D$19</f>
        <v>6087.9560862176722</v>
      </c>
      <c r="M72" s="28">
        <f>'Cena na poramnuvanje'!M72*'Sreden kurs'!$D$19</f>
        <v>0</v>
      </c>
      <c r="N72" s="28">
        <f>'Cena na poramnuvanje'!N72*'Sreden kurs'!$D$19</f>
        <v>5171.2646282051292</v>
      </c>
      <c r="O72" s="28">
        <f>'Cena na poramnuvanje'!O72*'Sreden kurs'!$D$19</f>
        <v>4897.7140297727274</v>
      </c>
      <c r="P72" s="28">
        <f>'Cena na poramnuvanje'!P72*'Sreden kurs'!$D$19</f>
        <v>4809.5269499999986</v>
      </c>
      <c r="Q72" s="28">
        <f>'Cena na poramnuvanje'!Q72*'Sreden kurs'!$D$19</f>
        <v>4263.0899499999996</v>
      </c>
      <c r="R72" s="28">
        <f>'Cena na poramnuvanje'!R72*'Sreden kurs'!$D$19</f>
        <v>4273.6776533905786</v>
      </c>
      <c r="S72" s="28">
        <f>'Cena na poramnuvanje'!S72*'Sreden kurs'!$D$19</f>
        <v>4319.9118284897177</v>
      </c>
      <c r="T72" s="28">
        <f>'Cena na poramnuvanje'!T72*'Sreden kurs'!$D$19</f>
        <v>4571.5624499999994</v>
      </c>
      <c r="U72" s="28">
        <f>'Cena na poramnuvanje'!U72*'Sreden kurs'!$D$19</f>
        <v>5044.2608534143528</v>
      </c>
      <c r="V72" s="28">
        <f>'Cena na poramnuvanje'!V72*'Sreden kurs'!$D$19</f>
        <v>0</v>
      </c>
      <c r="W72" s="28">
        <f>'Cena na poramnuvanje'!W72*'Sreden kurs'!$D$19</f>
        <v>0</v>
      </c>
      <c r="X72" s="28">
        <f>'Cena na poramnuvanje'!X72*'Sreden kurs'!$D$19</f>
        <v>0</v>
      </c>
      <c r="Y72" s="28">
        <f>'Cena na poramnuvanje'!Y72*'Sreden kurs'!$D$19</f>
        <v>0</v>
      </c>
      <c r="Z72" s="28">
        <f>'Cena na poramnuvanje'!Z72*'Sreden kurs'!$D$19</f>
        <v>3374.3605597282608</v>
      </c>
      <c r="AA72" s="29">
        <f>'Cena na poramnuvanje'!AA72*'Sreden kurs'!$D$19</f>
        <v>2871.9340593749998</v>
      </c>
    </row>
    <row r="73" spans="2:27">
      <c r="B73" s="73"/>
      <c r="C73" s="6" t="s">
        <v>27</v>
      </c>
      <c r="D73" s="28">
        <f>'Cena na poramnuvanje'!D73*'Sreden kurs'!$D$19</f>
        <v>0</v>
      </c>
      <c r="E73" s="28">
        <f>'Cena na poramnuvanje'!E73*'Sreden kurs'!$D$19</f>
        <v>0</v>
      </c>
      <c r="F73" s="28">
        <f>'Cena na poramnuvanje'!F73*'Sreden kurs'!$D$19</f>
        <v>0</v>
      </c>
      <c r="G73" s="28">
        <f>'Cena na poramnuvanje'!G73*'Sreden kurs'!$D$19</f>
        <v>0</v>
      </c>
      <c r="H73" s="28">
        <f>'Cena na poramnuvanje'!H73*'Sreden kurs'!$D$19</f>
        <v>0</v>
      </c>
      <c r="I73" s="28">
        <f>'Cena na poramnuvanje'!I73*'Sreden kurs'!$D$19</f>
        <v>0</v>
      </c>
      <c r="J73" s="28">
        <f>'Cena na poramnuvanje'!J73*'Sreden kurs'!$D$19</f>
        <v>0</v>
      </c>
      <c r="K73" s="28">
        <f>'Cena na poramnuvanje'!K73*'Sreden kurs'!$D$19</f>
        <v>0</v>
      </c>
      <c r="L73" s="28">
        <f>'Cena na poramnuvanje'!L73*'Sreden kurs'!$D$19</f>
        <v>0</v>
      </c>
      <c r="M73" s="28">
        <f>'Cena na poramnuvanje'!M73*'Sreden kurs'!$D$19</f>
        <v>2025.4304349999998</v>
      </c>
      <c r="N73" s="28">
        <f>'Cena na poramnuvanje'!N73*'Sreden kurs'!$D$19</f>
        <v>0</v>
      </c>
      <c r="O73" s="28">
        <f>'Cena na poramnuvanje'!O73*'Sreden kurs'!$D$19</f>
        <v>0</v>
      </c>
      <c r="P73" s="28">
        <f>'Cena na poramnuvanje'!P73*'Sreden kurs'!$D$19</f>
        <v>0</v>
      </c>
      <c r="Q73" s="28">
        <f>'Cena na poramnuvanje'!Q73*'Sreden kurs'!$D$19</f>
        <v>0</v>
      </c>
      <c r="R73" s="28">
        <f>'Cena na poramnuvanje'!R73*'Sreden kurs'!$D$19</f>
        <v>0</v>
      </c>
      <c r="S73" s="28">
        <f>'Cena na poramnuvanje'!S73*'Sreden kurs'!$D$19</f>
        <v>0</v>
      </c>
      <c r="T73" s="28">
        <f>'Cena na poramnuvanje'!T73*'Sreden kurs'!$D$19</f>
        <v>0</v>
      </c>
      <c r="U73" s="28">
        <f>'Cena na poramnuvanje'!U73*'Sreden kurs'!$D$19</f>
        <v>0</v>
      </c>
      <c r="V73" s="28">
        <f>'Cena na poramnuvanje'!V73*'Sreden kurs'!$D$19</f>
        <v>2031.5998849999999</v>
      </c>
      <c r="W73" s="28">
        <f>'Cena na poramnuvanje'!W73*'Sreden kurs'!$D$19</f>
        <v>1365.368514414135</v>
      </c>
      <c r="X73" s="28">
        <f>'Cena na poramnuvanje'!X73*'Sreden kurs'!$D$19</f>
        <v>1017.7494886999998</v>
      </c>
      <c r="Y73" s="28">
        <f>'Cena na poramnuvanje'!Y73*'Sreden kurs'!$D$19</f>
        <v>869.05957425000008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>
      <c r="B74" s="73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>
      <c r="B75" s="74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>
      <c r="B76" s="72" t="str">
        <f>'Cena na poramnuvanje'!B76:B79</f>
        <v>19.02.2021</v>
      </c>
      <c r="C76" s="6" t="s">
        <v>26</v>
      </c>
      <c r="D76" s="28">
        <f>'Cena na poramnuvanje'!D76*'Sreden kurs'!$D$20</f>
        <v>3069.7336221768619</v>
      </c>
      <c r="E76" s="28">
        <f>'Cena na poramnuvanje'!E76*'Sreden kurs'!$D$20</f>
        <v>3143.5246746216212</v>
      </c>
      <c r="F76" s="28">
        <f>'Cena na poramnuvanje'!F76*'Sreden kurs'!$D$20</f>
        <v>2960.4882535340398</v>
      </c>
      <c r="G76" s="28">
        <f>'Cena na poramnuvanje'!G76*'Sreden kurs'!$D$20</f>
        <v>2779.3282149999995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5720.2954959999997</v>
      </c>
      <c r="K76" s="28">
        <f>'Cena na poramnuvanje'!K76*'Sreden kurs'!$D$20</f>
        <v>6512.4503079999995</v>
      </c>
      <c r="L76" s="28">
        <f>'Cena na poramnuvanje'!L76*'Sreden kurs'!$D$20</f>
        <v>6104.3187849230771</v>
      </c>
      <c r="M76" s="28">
        <f>'Cena na poramnuvanje'!M76*'Sreden kurs'!$D$20</f>
        <v>5925.9387637860964</v>
      </c>
      <c r="N76" s="28">
        <f>'Cena na poramnuvanje'!N76*'Sreden kurs'!$D$20</f>
        <v>5126.2685106030858</v>
      </c>
      <c r="O76" s="28">
        <f>'Cena na poramnuvanje'!O76*'Sreden kurs'!$D$20</f>
        <v>5094.9687667054268</v>
      </c>
      <c r="P76" s="28">
        <f>'Cena na poramnuvanje'!P76*'Sreden kurs'!$D$20</f>
        <v>4713.44452</v>
      </c>
      <c r="Q76" s="28">
        <f>'Cena na poramnuvanje'!Q76*'Sreden kurs'!$D$20</f>
        <v>0</v>
      </c>
      <c r="R76" s="28">
        <f>'Cena na poramnuvanje'!R76*'Sreden kurs'!$D$20</f>
        <v>4929.2803592824321</v>
      </c>
      <c r="S76" s="28">
        <f>'Cena na poramnuvanje'!S76*'Sreden kurs'!$D$20</f>
        <v>4951.3204005673388</v>
      </c>
      <c r="T76" s="28">
        <f>'Cena na poramnuvanje'!T76*'Sreden kurs'!$D$20</f>
        <v>4839.2268588399993</v>
      </c>
      <c r="U76" s="28">
        <f>'Cena na poramnuvanje'!U76*'Sreden kurs'!$D$20</f>
        <v>5168.8032300958457</v>
      </c>
      <c r="V76" s="28">
        <f>'Cena na poramnuvanje'!V76*'Sreden kurs'!$D$20</f>
        <v>5556.0573935319135</v>
      </c>
      <c r="W76" s="28">
        <f>'Cena na poramnuvanje'!W76*'Sreden kurs'!$D$20</f>
        <v>4980.6307484083009</v>
      </c>
      <c r="X76" s="28">
        <f>'Cena na poramnuvanje'!X76*'Sreden kurs'!$D$20</f>
        <v>4509.4420346666666</v>
      </c>
      <c r="Y76" s="28">
        <f>'Cena na poramnuvanje'!Y76*'Sreden kurs'!$D$20</f>
        <v>4175.2566332769666</v>
      </c>
      <c r="Z76" s="28">
        <f>'Cena na poramnuvanje'!Z76*'Sreden kurs'!$D$20</f>
        <v>3749.2140229166671</v>
      </c>
      <c r="AA76" s="29">
        <f>'Cena na poramnuvanje'!AA76*'Sreden kurs'!$D$20</f>
        <v>3424.6090596704066</v>
      </c>
    </row>
    <row r="77" spans="2:27">
      <c r="B77" s="73"/>
      <c r="C77" s="6" t="s">
        <v>27</v>
      </c>
      <c r="D77" s="28">
        <f>'Cena na poramnuvanje'!D77*'Sreden kurs'!$D$20</f>
        <v>0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748.44221497563706</v>
      </c>
      <c r="I77" s="28">
        <f>'Cena na poramnuvanje'!I77*'Sreden kurs'!$D$20</f>
        <v>739.40618550000011</v>
      </c>
      <c r="J77" s="28">
        <f>'Cena na poramnuvanje'!J77*'Sreden kurs'!$D$20</f>
        <v>0</v>
      </c>
      <c r="K77" s="28">
        <f>'Cena na poramnuvanje'!K77*'Sreden kurs'!$D$20</f>
        <v>0</v>
      </c>
      <c r="L77" s="28">
        <f>'Cena na poramnuvanje'!L77*'Sreden kurs'!$D$20</f>
        <v>0</v>
      </c>
      <c r="M77" s="28">
        <f>'Cena na poramnuvanje'!M77*'Sreden kurs'!$D$20</f>
        <v>0</v>
      </c>
      <c r="N77" s="28">
        <f>'Cena na poramnuvanje'!N77*'Sreden kurs'!$D$20</f>
        <v>0</v>
      </c>
      <c r="O77" s="28">
        <f>'Cena na poramnuvanje'!O77*'Sreden kurs'!$D$20</f>
        <v>0</v>
      </c>
      <c r="P77" s="28">
        <f>'Cena na poramnuvanje'!P77*'Sreden kurs'!$D$20</f>
        <v>0</v>
      </c>
      <c r="Q77" s="28">
        <f>'Cena na poramnuvanje'!Q77*'Sreden kurs'!$D$20</f>
        <v>1732.3759439999999</v>
      </c>
      <c r="R77" s="28">
        <f>'Cena na poramnuvanje'!R77*'Sreden kurs'!$D$20</f>
        <v>0</v>
      </c>
      <c r="S77" s="28">
        <f>'Cena na poramnuvanje'!S77*'Sreden kurs'!$D$20</f>
        <v>0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>
      <c r="B78" s="73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0</v>
      </c>
      <c r="G78" s="28">
        <f>'Cena na poramnuvanje'!G78*'Sreden kurs'!$D$20</f>
        <v>0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>
      <c r="B79" s="74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0</v>
      </c>
      <c r="G79" s="30">
        <f>'Cena na poramnuvanje'!G79*'Sreden kurs'!$D$20</f>
        <v>0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>
      <c r="B80" s="72" t="str">
        <f>'Cena na poramnuvanje'!B80:B83</f>
        <v>20.02.2021</v>
      </c>
      <c r="C80" s="6" t="s">
        <v>26</v>
      </c>
      <c r="D80" s="28">
        <f>'Cena na poramnuvanje'!D80*'Sreden kurs'!$D$21</f>
        <v>3137.8818596563015</v>
      </c>
      <c r="E80" s="28">
        <f>'Cena na poramnuvanje'!E80*'Sreden kurs'!$D$21</f>
        <v>2849.5194178892402</v>
      </c>
      <c r="F80" s="28">
        <f>'Cena na poramnuvanje'!F80*'Sreden kurs'!$D$21</f>
        <v>2673.4150848896434</v>
      </c>
      <c r="G80" s="28">
        <f>'Cena na poramnuvanje'!G80*'Sreden kurs'!$D$21</f>
        <v>2604.7092807201134</v>
      </c>
      <c r="H80" s="28">
        <f>'Cena na poramnuvanje'!H80*'Sreden kurs'!$D$21</f>
        <v>2601.8058108352143</v>
      </c>
      <c r="I80" s="28">
        <f>'Cena na poramnuvanje'!I80*'Sreden kurs'!$D$21</f>
        <v>2605.6883250000001</v>
      </c>
      <c r="J80" s="28">
        <f>'Cena na poramnuvanje'!J80*'Sreden kurs'!$D$21</f>
        <v>2852.4683249999998</v>
      </c>
      <c r="K80" s="28">
        <f>'Cena na poramnuvanje'!K80*'Sreden kurs'!$D$21</f>
        <v>3216.5857356164383</v>
      </c>
      <c r="L80" s="28">
        <f>'Cena na poramnuvanje'!L80*'Sreden kurs'!$D$21</f>
        <v>3534.9139528425658</v>
      </c>
      <c r="M80" s="28">
        <f>'Cena na poramnuvanje'!M80*'Sreden kurs'!$D$21</f>
        <v>3627.0014011937296</v>
      </c>
      <c r="N80" s="28">
        <f>'Cena na poramnuvanje'!N80*'Sreden kurs'!$D$21</f>
        <v>3500.6409972972974</v>
      </c>
      <c r="O80" s="28">
        <f>'Cena na poramnuvanje'!O80*'Sreden kurs'!$D$21</f>
        <v>3410.4996000000006</v>
      </c>
      <c r="P80" s="28">
        <f>'Cena na poramnuvanje'!P80*'Sreden kurs'!$D$21</f>
        <v>3074.2618499999999</v>
      </c>
      <c r="Q80" s="28">
        <f>'Cena na poramnuvanje'!Q80*'Sreden kurs'!$D$21</f>
        <v>2956.4131212065818</v>
      </c>
      <c r="R80" s="28">
        <f>'Cena na poramnuvanje'!R80*'Sreden kurs'!$D$21</f>
        <v>2890.8897599102579</v>
      </c>
      <c r="S80" s="28">
        <f>'Cena na poramnuvanje'!S80*'Sreden kurs'!$D$21</f>
        <v>2966.918632719864</v>
      </c>
      <c r="T80" s="28">
        <f>'Cena na poramnuvanje'!T80*'Sreden kurs'!$D$21</f>
        <v>3272.1359200819675</v>
      </c>
      <c r="U80" s="28">
        <f>'Cena na poramnuvanje'!U80*'Sreden kurs'!$D$21</f>
        <v>3842.6000770992364</v>
      </c>
      <c r="V80" s="28">
        <f>'Cena na poramnuvanje'!V80*'Sreden kurs'!$D$21</f>
        <v>4638.9150927807223</v>
      </c>
      <c r="W80" s="28">
        <f>'Cena na poramnuvanje'!W80*'Sreden kurs'!$D$21</f>
        <v>4489.7919300000003</v>
      </c>
      <c r="X80" s="28">
        <f>'Cena na poramnuvanje'!X80*'Sreden kurs'!$D$21</f>
        <v>3765.9289017857141</v>
      </c>
      <c r="Y80" s="28">
        <f>'Cena na poramnuvanje'!Y80*'Sreden kurs'!$D$21</f>
        <v>3074.4716130000002</v>
      </c>
      <c r="Z80" s="28">
        <f>'Cena na poramnuvanje'!Z80*'Sreden kurs'!$D$21</f>
        <v>2603.1415765774859</v>
      </c>
      <c r="AA80" s="29">
        <f>'Cena na poramnuvanje'!AA80*'Sreden kurs'!$D$21</f>
        <v>2435.0017907447973</v>
      </c>
    </row>
    <row r="81" spans="2:27">
      <c r="B81" s="73"/>
      <c r="C81" s="6" t="s">
        <v>27</v>
      </c>
      <c r="D81" s="28">
        <f>'Cena na poramnuvanje'!D81*'Sreden kurs'!$D$21</f>
        <v>0</v>
      </c>
      <c r="E81" s="28">
        <f>'Cena na poramnuvanje'!E81*'Sreden kurs'!$D$21</f>
        <v>0</v>
      </c>
      <c r="F81" s="28">
        <f>'Cena na poramnuvanje'!F81*'Sreden kurs'!$D$21</f>
        <v>0</v>
      </c>
      <c r="G81" s="28">
        <f>'Cena na poramnuvanje'!G81*'Sreden kurs'!$D$21</f>
        <v>0</v>
      </c>
      <c r="H81" s="28">
        <f>'Cena na poramnuvanje'!H81*'Sreden kurs'!$D$21</f>
        <v>0</v>
      </c>
      <c r="I81" s="28">
        <f>'Cena na poramnuvanje'!I81*'Sreden kurs'!$D$21</f>
        <v>0</v>
      </c>
      <c r="J81" s="28">
        <f>'Cena na poramnuvanje'!J81*'Sreden kurs'!$D$21</f>
        <v>0</v>
      </c>
      <c r="K81" s="28">
        <f>'Cena na poramnuvanje'!K81*'Sreden kurs'!$D$21</f>
        <v>0</v>
      </c>
      <c r="L81" s="28">
        <f>'Cena na poramnuvanje'!L81*'Sreden kurs'!$D$21</f>
        <v>0</v>
      </c>
      <c r="M81" s="28">
        <f>'Cena na poramnuvanje'!M81*'Sreden kurs'!$D$21</f>
        <v>0</v>
      </c>
      <c r="N81" s="28">
        <f>'Cena na poramnuvanje'!N81*'Sreden kurs'!$D$21</f>
        <v>0</v>
      </c>
      <c r="O81" s="28">
        <f>'Cena na poramnuvanje'!O81*'Sreden kurs'!$D$21</f>
        <v>0</v>
      </c>
      <c r="P81" s="28">
        <f>'Cena na poramnuvanje'!P81*'Sreden kurs'!$D$21</f>
        <v>0</v>
      </c>
      <c r="Q81" s="28">
        <f>'Cena na poramnuvanje'!Q81*'Sreden kurs'!$D$21</f>
        <v>0</v>
      </c>
      <c r="R81" s="28">
        <f>'Cena na poramnuvanje'!R81*'Sreden kurs'!$D$21</f>
        <v>0</v>
      </c>
      <c r="S81" s="28">
        <f>'Cena na poramnuvanje'!S81*'Sreden kurs'!$D$21</f>
        <v>0</v>
      </c>
      <c r="T81" s="28">
        <f>'Cena na poramnuvanje'!T81*'Sreden kurs'!$D$21</f>
        <v>0</v>
      </c>
      <c r="U81" s="28">
        <f>'Cena na poramnuvanje'!U81*'Sreden kurs'!$D$21</f>
        <v>0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0</v>
      </c>
      <c r="Z81" s="28">
        <f>'Cena na poramnuvanje'!Z81*'Sreden kurs'!$D$21</f>
        <v>0</v>
      </c>
      <c r="AA81" s="29">
        <f>'Cena na poramnuvanje'!AA81*'Sreden kurs'!$D$21</f>
        <v>0</v>
      </c>
    </row>
    <row r="82" spans="2:27">
      <c r="B82" s="73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>
      <c r="B83" s="74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>
      <c r="B84" s="72" t="str">
        <f>'Cena na poramnuvanje'!B84:B87</f>
        <v>21.02.2021</v>
      </c>
      <c r="C84" s="6" t="s">
        <v>26</v>
      </c>
      <c r="D84" s="28">
        <f>'Cena na poramnuvanje'!D84*'Sreden kurs'!$D$22</f>
        <v>2497.6735752430441</v>
      </c>
      <c r="E84" s="28">
        <f>'Cena na poramnuvanje'!E84*'Sreden kurs'!$D$22</f>
        <v>2132.2014547094186</v>
      </c>
      <c r="F84" s="28">
        <f>'Cena na poramnuvanje'!F84*'Sreden kurs'!$D$22</f>
        <v>1908.5656678197543</v>
      </c>
      <c r="G84" s="28">
        <f>'Cena na poramnuvanje'!G84*'Sreden kurs'!$D$22</f>
        <v>1641.784131227437</v>
      </c>
      <c r="H84" s="28">
        <f>'Cena na poramnuvanje'!H84*'Sreden kurs'!$D$22</f>
        <v>1612.9168301886791</v>
      </c>
      <c r="I84" s="28">
        <f>'Cena na poramnuvanje'!I84*'Sreden kurs'!$D$22</f>
        <v>1741.2424301886792</v>
      </c>
      <c r="J84" s="28">
        <f>'Cena na poramnuvanje'!J84*'Sreden kurs'!$D$22</f>
        <v>1678.4196488372093</v>
      </c>
      <c r="K84" s="28">
        <f>'Cena na poramnuvanje'!K84*'Sreden kurs'!$D$22</f>
        <v>2196.0400882978724</v>
      </c>
      <c r="L84" s="28">
        <f>'Cena na poramnuvanje'!L84*'Sreden kurs'!$D$22</f>
        <v>2546.4170571428572</v>
      </c>
      <c r="M84" s="28">
        <f>'Cena na poramnuvanje'!M84*'Sreden kurs'!$D$22</f>
        <v>3066.4614029702975</v>
      </c>
      <c r="N84" s="28">
        <f>'Cena na poramnuvanje'!N84*'Sreden kurs'!$D$22</f>
        <v>2876.175665376782</v>
      </c>
      <c r="O84" s="28">
        <f>'Cena na poramnuvanje'!O84*'Sreden kurs'!$D$22</f>
        <v>2750.7012895010398</v>
      </c>
      <c r="P84" s="28">
        <f>'Cena na poramnuvanje'!P84*'Sreden kurs'!$D$22</f>
        <v>2478.9050999999999</v>
      </c>
      <c r="Q84" s="28">
        <f>'Cena na poramnuvanje'!Q84*'Sreden kurs'!$D$22</f>
        <v>0</v>
      </c>
      <c r="R84" s="28">
        <f>'Cena na poramnuvanje'!R84*'Sreden kurs'!$D$22</f>
        <v>0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4732.62345</v>
      </c>
      <c r="V84" s="28">
        <f>'Cena na poramnuvanje'!V84*'Sreden kurs'!$D$22</f>
        <v>4755.7667154282472</v>
      </c>
      <c r="W84" s="28">
        <f>'Cena na poramnuvanje'!W84*'Sreden kurs'!$D$22</f>
        <v>4685.8027301920765</v>
      </c>
      <c r="X84" s="28">
        <f>'Cena na poramnuvanje'!X84*'Sreden kurs'!$D$22</f>
        <v>4083.0263746648798</v>
      </c>
      <c r="Y84" s="28">
        <f>'Cena na poramnuvanje'!Y84*'Sreden kurs'!$D$22</f>
        <v>3688.782930321046</v>
      </c>
      <c r="Z84" s="28">
        <f>'Cena na poramnuvanje'!Z84*'Sreden kurs'!$D$22</f>
        <v>3629.0282587248325</v>
      </c>
      <c r="AA84" s="29">
        <f>'Cena na poramnuvanje'!AA84*'Sreden kurs'!$D$22</f>
        <v>3344.9045946428569</v>
      </c>
    </row>
    <row r="85" spans="2:27">
      <c r="B85" s="73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0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0</v>
      </c>
      <c r="L85" s="28">
        <f>'Cena na poramnuvanje'!L85*'Sreden kurs'!$D$22</f>
        <v>0</v>
      </c>
      <c r="M85" s="28">
        <f>'Cena na poramnuvanje'!M85*'Sreden kurs'!$D$22</f>
        <v>0</v>
      </c>
      <c r="N85" s="28">
        <f>'Cena na poramnuvanje'!N85*'Sreden kurs'!$D$22</f>
        <v>0</v>
      </c>
      <c r="O85" s="28">
        <f>'Cena na poramnuvanje'!O85*'Sreden kurs'!$D$22</f>
        <v>0</v>
      </c>
      <c r="P85" s="28">
        <f>'Cena na poramnuvanje'!P85*'Sreden kurs'!$D$22</f>
        <v>0</v>
      </c>
      <c r="Q85" s="28">
        <f>'Cena na poramnuvanje'!Q85*'Sreden kurs'!$D$22</f>
        <v>892.72665000000018</v>
      </c>
      <c r="R85" s="28">
        <f>'Cena na poramnuvanje'!R85*'Sreden kurs'!$D$22</f>
        <v>689.55160505050503</v>
      </c>
      <c r="S85" s="28">
        <f>'Cena na poramnuvanje'!S85*'Sreden kurs'!$D$22</f>
        <v>652.16360769230766</v>
      </c>
      <c r="T85" s="28">
        <f>'Cena na poramnuvanje'!T85*'Sreden kurs'!$D$22</f>
        <v>756.38070000000005</v>
      </c>
      <c r="U85" s="28">
        <f>'Cena na poramnuvanje'!U85*'Sreden kurs'!$D$22</f>
        <v>0</v>
      </c>
      <c r="V85" s="28">
        <f>'Cena na poramnuvanje'!V85*'Sreden kurs'!$D$22</f>
        <v>0</v>
      </c>
      <c r="W85" s="28">
        <f>'Cena na poramnuvanje'!W85*'Sreden kurs'!$D$22</f>
        <v>0</v>
      </c>
      <c r="X85" s="28">
        <f>'Cena na poramnuvanje'!X85*'Sreden kurs'!$D$22</f>
        <v>0</v>
      </c>
      <c r="Y85" s="28">
        <f>'Cena na poramnuvanje'!Y85*'Sreden kurs'!$D$22</f>
        <v>0</v>
      </c>
      <c r="Z85" s="28">
        <f>'Cena na poramnuvanje'!Z85*'Sreden kurs'!$D$22</f>
        <v>0</v>
      </c>
      <c r="AA85" s="29">
        <f>'Cena na poramnuvanje'!AA85*'Sreden kurs'!$D$22</f>
        <v>0</v>
      </c>
    </row>
    <row r="86" spans="2:27">
      <c r="B86" s="73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>
      <c r="B87" s="74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>
      <c r="B88" s="72" t="str">
        <f>'Cena na poramnuvanje'!B88:B91</f>
        <v>22.02.2021</v>
      </c>
      <c r="C88" s="6" t="s">
        <v>26</v>
      </c>
      <c r="D88" s="28">
        <f>'Cena na poramnuvanje'!D88*'Sreden kurs'!$D$23</f>
        <v>3111.8957999999998</v>
      </c>
      <c r="E88" s="28">
        <f>'Cena na poramnuvanje'!E88*'Sreden kurs'!$D$23</f>
        <v>2975.5498499999999</v>
      </c>
      <c r="F88" s="28">
        <f>'Cena na poramnuvanje'!F88*'Sreden kurs'!$D$23</f>
        <v>3393.84195</v>
      </c>
      <c r="G88" s="28">
        <f>'Cena na poramnuvanje'!G88*'Sreden kurs'!$D$23</f>
        <v>3288.3434999999999</v>
      </c>
      <c r="H88" s="28">
        <f>'Cena na poramnuvanje'!H88*'Sreden kurs'!$D$23</f>
        <v>3362.9944499999997</v>
      </c>
      <c r="I88" s="28">
        <f>'Cena na poramnuvanje'!I88*'Sreden kurs'!$D$23</f>
        <v>3762.7780500000003</v>
      </c>
      <c r="J88" s="28">
        <f>'Cena na poramnuvanje'!J88*'Sreden kurs'!$D$23</f>
        <v>4992.9763500000008</v>
      </c>
      <c r="K88" s="28">
        <f>'Cena na poramnuvanje'!K88*'Sreden kurs'!$D$23</f>
        <v>5195.8201514839238</v>
      </c>
      <c r="L88" s="28">
        <f>'Cena na poramnuvanje'!L88*'Sreden kurs'!$D$23</f>
        <v>5035.9978320033015</v>
      </c>
      <c r="M88" s="28">
        <f>'Cena na poramnuvanje'!M88*'Sreden kurs'!$D$23</f>
        <v>4834.8456279519105</v>
      </c>
      <c r="N88" s="28">
        <f>'Cena na poramnuvanje'!N88*'Sreden kurs'!$D$23</f>
        <v>4251.4024499999996</v>
      </c>
      <c r="O88" s="28">
        <f>'Cena na poramnuvanje'!O88*'Sreden kurs'!$D$23</f>
        <v>3933.0562500000001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0</v>
      </c>
      <c r="S88" s="28">
        <f>'Cena na poramnuvanje'!S88*'Sreden kurs'!$D$23</f>
        <v>0</v>
      </c>
      <c r="T88" s="28">
        <f>'Cena na poramnuvanje'!T88*'Sreden kurs'!$D$23</f>
        <v>0</v>
      </c>
      <c r="U88" s="28">
        <f>'Cena na poramnuvanje'!U88*'Sreden kurs'!$D$23</f>
        <v>0</v>
      </c>
      <c r="V88" s="28">
        <f>'Cena na poramnuvanje'!V88*'Sreden kurs'!$D$23</f>
        <v>5739.0509418712682</v>
      </c>
      <c r="W88" s="28">
        <f>'Cena na poramnuvanje'!W88*'Sreden kurs'!$D$23</f>
        <v>5715.1016357142862</v>
      </c>
      <c r="X88" s="28">
        <f>'Cena na poramnuvanje'!X88*'Sreden kurs'!$D$23</f>
        <v>4752.3658500000001</v>
      </c>
      <c r="Y88" s="28">
        <f>'Cena na poramnuvanje'!Y88*'Sreden kurs'!$D$23</f>
        <v>4250.7855</v>
      </c>
      <c r="Z88" s="28">
        <f>'Cena na poramnuvanje'!Z88*'Sreden kurs'!$D$23</f>
        <v>4147.6704859567144</v>
      </c>
      <c r="AA88" s="29">
        <f>'Cena na poramnuvanje'!AA88*'Sreden kurs'!$D$23</f>
        <v>3789.6303289575294</v>
      </c>
    </row>
    <row r="89" spans="2:27">
      <c r="B89" s="73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0</v>
      </c>
      <c r="G89" s="28">
        <f>'Cena na poramnuvanje'!G89*'Sreden kurs'!$D$23</f>
        <v>0</v>
      </c>
      <c r="H89" s="28">
        <f>'Cena na poramnuvanje'!H89*'Sreden kurs'!$D$23</f>
        <v>0</v>
      </c>
      <c r="I89" s="28">
        <f>'Cena na poramnuvanje'!I89*'Sreden kurs'!$D$23</f>
        <v>0</v>
      </c>
      <c r="J89" s="28">
        <f>'Cena na poramnuvanje'!J89*'Sreden kurs'!$D$23</f>
        <v>0</v>
      </c>
      <c r="K89" s="28">
        <f>'Cena na poramnuvanje'!K89*'Sreden kurs'!$D$23</f>
        <v>0</v>
      </c>
      <c r="L89" s="28">
        <f>'Cena na poramnuvanje'!L89*'Sreden kurs'!$D$23</f>
        <v>0</v>
      </c>
      <c r="M89" s="28">
        <f>'Cena na poramnuvanje'!M89*'Sreden kurs'!$D$23</f>
        <v>0</v>
      </c>
      <c r="N89" s="28">
        <f>'Cena na poramnuvanje'!N89*'Sreden kurs'!$D$23</f>
        <v>0</v>
      </c>
      <c r="O89" s="28">
        <f>'Cena na poramnuvanje'!O89*'Sreden kurs'!$D$23</f>
        <v>0</v>
      </c>
      <c r="P89" s="28">
        <f>'Cena na poramnuvanje'!P89*'Sreden kurs'!$D$23</f>
        <v>1060.0808545774646</v>
      </c>
      <c r="Q89" s="28">
        <f>'Cena na poramnuvanje'!Q89*'Sreden kurs'!$D$23</f>
        <v>957.67852455268394</v>
      </c>
      <c r="R89" s="28">
        <f>'Cena na poramnuvanje'!R89*'Sreden kurs'!$D$23</f>
        <v>968.09773327526159</v>
      </c>
      <c r="S89" s="28">
        <f>'Cena na poramnuvanje'!S89*'Sreden kurs'!$D$23</f>
        <v>930.97754999999995</v>
      </c>
      <c r="T89" s="28">
        <f>'Cena na poramnuvanje'!T89*'Sreden kurs'!$D$23</f>
        <v>1215.9346793596894</v>
      </c>
      <c r="U89" s="28">
        <f>'Cena na poramnuvanje'!U89*'Sreden kurs'!$D$23</f>
        <v>1213.5406500000001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>
      <c r="B90" s="73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>
      <c r="B91" s="74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>
      <c r="B92" s="72" t="str">
        <f>'Cena na poramnuvanje'!B92:B95</f>
        <v>23.02.2021</v>
      </c>
      <c r="C92" s="6" t="s">
        <v>26</v>
      </c>
      <c r="D92" s="28">
        <f>'Cena na poramnuvanje'!D92*'Sreden kurs'!$D$24</f>
        <v>2580.5574574468087</v>
      </c>
      <c r="E92" s="28">
        <f>'Cena na poramnuvanje'!E92*'Sreden kurs'!$D$24</f>
        <v>2526.7182785817654</v>
      </c>
      <c r="F92" s="28">
        <f>'Cena na poramnuvanje'!F92*'Sreden kurs'!$D$24</f>
        <v>2804.6547</v>
      </c>
      <c r="G92" s="28">
        <f>'Cena na poramnuvanje'!G92*'Sreden kurs'!$D$24</f>
        <v>0</v>
      </c>
      <c r="H92" s="28">
        <f>'Cena na poramnuvanje'!H92*'Sreden kurs'!$D$24</f>
        <v>0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4157.0090999999993</v>
      </c>
      <c r="L92" s="28">
        <f>'Cena na poramnuvanje'!L92*'Sreden kurs'!$D$24</f>
        <v>4073.7208500000002</v>
      </c>
      <c r="M92" s="28">
        <f>'Cena na poramnuvanje'!M92*'Sreden kurs'!$D$24</f>
        <v>0</v>
      </c>
      <c r="N92" s="28">
        <f>'Cena na poramnuvanje'!N92*'Sreden kurs'!$D$24</f>
        <v>0</v>
      </c>
      <c r="O92" s="28">
        <f>'Cena na poramnuvanje'!O92*'Sreden kurs'!$D$24</f>
        <v>0</v>
      </c>
      <c r="P92" s="28">
        <f>'Cena na poramnuvanje'!P92*'Sreden kurs'!$D$24</f>
        <v>0</v>
      </c>
      <c r="Q92" s="28">
        <f>'Cena na poramnuvanje'!Q92*'Sreden kurs'!$D$24</f>
        <v>0</v>
      </c>
      <c r="R92" s="28">
        <f>'Cena na poramnuvanje'!R92*'Sreden kurs'!$D$24</f>
        <v>0</v>
      </c>
      <c r="S92" s="28">
        <f>'Cena na poramnuvanje'!S92*'Sreden kurs'!$D$24</f>
        <v>0</v>
      </c>
      <c r="T92" s="28">
        <f>'Cena na poramnuvanje'!T92*'Sreden kurs'!$D$24</f>
        <v>0</v>
      </c>
      <c r="U92" s="28">
        <f>'Cena na poramnuvanje'!U92*'Sreden kurs'!$D$24</f>
        <v>0</v>
      </c>
      <c r="V92" s="28">
        <f>'Cena na poramnuvanje'!V92*'Sreden kurs'!$D$24</f>
        <v>4135.1297282608693</v>
      </c>
      <c r="W92" s="28">
        <f>'Cena na poramnuvanje'!W92*'Sreden kurs'!$D$24</f>
        <v>3797.4773497687329</v>
      </c>
      <c r="X92" s="28">
        <f>'Cena na poramnuvanje'!X92*'Sreden kurs'!$D$24</f>
        <v>0</v>
      </c>
      <c r="Y92" s="28">
        <f>'Cena na poramnuvanje'!Y92*'Sreden kurs'!$D$24</f>
        <v>0</v>
      </c>
      <c r="Z92" s="28">
        <f>'Cena na poramnuvanje'!Z92*'Sreden kurs'!$D$24</f>
        <v>0</v>
      </c>
      <c r="AA92" s="29">
        <f>'Cena na poramnuvanje'!AA92*'Sreden kurs'!$D$24</f>
        <v>0</v>
      </c>
    </row>
    <row r="93" spans="2:27">
      <c r="B93" s="73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0</v>
      </c>
      <c r="G93" s="28">
        <f>'Cena na poramnuvanje'!G93*'Sreden kurs'!$D$24</f>
        <v>716.27895000000001</v>
      </c>
      <c r="H93" s="28">
        <f>'Cena na poramnuvanje'!H93*'Sreden kurs'!$D$24</f>
        <v>1209.8389500000001</v>
      </c>
      <c r="I93" s="28">
        <f>'Cena na poramnuvanje'!I93*'Sreden kurs'!$D$24</f>
        <v>1311.01875</v>
      </c>
      <c r="J93" s="28">
        <f>'Cena na poramnuvanje'!J93*'Sreden kurs'!$D$24</f>
        <v>1601.6022</v>
      </c>
      <c r="K93" s="28">
        <f>'Cena na poramnuvanje'!K93*'Sreden kurs'!$D$24</f>
        <v>0</v>
      </c>
      <c r="L93" s="28">
        <f>'Cena na poramnuvanje'!L93*'Sreden kurs'!$D$24</f>
        <v>0</v>
      </c>
      <c r="M93" s="28">
        <f>'Cena na poramnuvanje'!M93*'Sreden kurs'!$D$24</f>
        <v>1202.9469710739741</v>
      </c>
      <c r="N93" s="28">
        <f>'Cena na poramnuvanje'!N93*'Sreden kurs'!$D$24</f>
        <v>1024.1612451932447</v>
      </c>
      <c r="O93" s="28">
        <f>'Cena na poramnuvanje'!O93*'Sreden kurs'!$D$24</f>
        <v>985.84379941785244</v>
      </c>
      <c r="P93" s="28">
        <f>'Cena na poramnuvanje'!P93*'Sreden kurs'!$D$24</f>
        <v>849.97345697315052</v>
      </c>
      <c r="Q93" s="28">
        <f>'Cena na poramnuvanje'!Q93*'Sreden kurs'!$D$24</f>
        <v>768.10275000000001</v>
      </c>
      <c r="R93" s="28">
        <f>'Cena na poramnuvanje'!R93*'Sreden kurs'!$D$24</f>
        <v>816.22485000000006</v>
      </c>
      <c r="S93" s="28">
        <f>'Cena na poramnuvanje'!S93*'Sreden kurs'!$D$24</f>
        <v>1418.9849999999999</v>
      </c>
      <c r="T93" s="28">
        <f>'Cena na poramnuvanje'!T93*'Sreden kurs'!$D$24</f>
        <v>1247.0587828767123</v>
      </c>
      <c r="U93" s="28">
        <f>'Cena na poramnuvanje'!U93*'Sreden kurs'!$D$24</f>
        <v>1102.4753254595291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1051.2828</v>
      </c>
      <c r="Y93" s="28">
        <f>'Cena na poramnuvanje'!Y93*'Sreden kurs'!$D$24</f>
        <v>942.08264999999983</v>
      </c>
      <c r="Z93" s="28">
        <f>'Cena na poramnuvanje'!Z93*'Sreden kurs'!$D$24</f>
        <v>1509.0597000000002</v>
      </c>
      <c r="AA93" s="29">
        <f>'Cena na poramnuvanje'!AA93*'Sreden kurs'!$D$24</f>
        <v>925.7642058007566</v>
      </c>
    </row>
    <row r="94" spans="2:27">
      <c r="B94" s="73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>
      <c r="B95" s="74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>
      <c r="B96" s="72" t="str">
        <f>'Cena na poramnuvanje'!B96:B99</f>
        <v>24.02.2021</v>
      </c>
      <c r="C96" s="6" t="s">
        <v>26</v>
      </c>
      <c r="D96" s="28">
        <f>'Cena na poramnuvanje'!D96*'Sreden kurs'!$D$25</f>
        <v>0</v>
      </c>
      <c r="E96" s="28">
        <f>'Cena na poramnuvanje'!E96*'Sreden kurs'!$D$25</f>
        <v>0</v>
      </c>
      <c r="F96" s="28">
        <f>'Cena na poramnuvanje'!F96*'Sreden kurs'!$D$25</f>
        <v>0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3266.8919522968195</v>
      </c>
      <c r="J96" s="28">
        <f>'Cena na poramnuvanje'!J96*'Sreden kurs'!$D$25</f>
        <v>4471.0266174156322</v>
      </c>
      <c r="K96" s="28">
        <f>'Cena na poramnuvanje'!K96*'Sreden kurs'!$D$25</f>
        <v>0</v>
      </c>
      <c r="L96" s="28">
        <f>'Cena na poramnuvanje'!L96*'Sreden kurs'!$D$25</f>
        <v>0</v>
      </c>
      <c r="M96" s="28">
        <f>'Cena na poramnuvanje'!M96*'Sreden kurs'!$D$25</f>
        <v>0</v>
      </c>
      <c r="N96" s="28">
        <f>'Cena na poramnuvanje'!N96*'Sreden kurs'!$D$25</f>
        <v>0</v>
      </c>
      <c r="O96" s="28">
        <f>'Cena na poramnuvanje'!O96*'Sreden kurs'!$D$25</f>
        <v>0</v>
      </c>
      <c r="P96" s="28">
        <f>'Cena na poramnuvanje'!P96*'Sreden kurs'!$D$25</f>
        <v>0</v>
      </c>
      <c r="Q96" s="28">
        <f>'Cena na poramnuvanje'!Q96*'Sreden kurs'!$D$25</f>
        <v>0</v>
      </c>
      <c r="R96" s="28">
        <f>'Cena na poramnuvanje'!R96*'Sreden kurs'!$D$25</f>
        <v>0</v>
      </c>
      <c r="S96" s="28">
        <f>'Cena na poramnuvanje'!S96*'Sreden kurs'!$D$25</f>
        <v>0</v>
      </c>
      <c r="T96" s="28">
        <f>'Cena na poramnuvanje'!T96*'Sreden kurs'!$D$25</f>
        <v>0</v>
      </c>
      <c r="U96" s="28">
        <f>'Cena na poramnuvanje'!U96*'Sreden kurs'!$D$25</f>
        <v>0</v>
      </c>
      <c r="V96" s="28">
        <f>'Cena na poramnuvanje'!V96*'Sreden kurs'!$D$25</f>
        <v>0</v>
      </c>
      <c r="W96" s="28">
        <f>'Cena na poramnuvanje'!W96*'Sreden kurs'!$D$25</f>
        <v>5055.2866477504012</v>
      </c>
      <c r="X96" s="28">
        <f>'Cena na poramnuvanje'!X96*'Sreden kurs'!$D$25</f>
        <v>0</v>
      </c>
      <c r="Y96" s="28">
        <f>'Cena na poramnuvanje'!Y96*'Sreden kurs'!$D$25</f>
        <v>0</v>
      </c>
      <c r="Z96" s="28">
        <f>'Cena na poramnuvanje'!Z96*'Sreden kurs'!$D$25</f>
        <v>0</v>
      </c>
      <c r="AA96" s="29">
        <f>'Cena na poramnuvanje'!AA96*'Sreden kurs'!$D$25</f>
        <v>3614.0931</v>
      </c>
    </row>
    <row r="97" spans="2:27">
      <c r="B97" s="73"/>
      <c r="C97" s="6" t="s">
        <v>27</v>
      </c>
      <c r="D97" s="28">
        <f>'Cena na poramnuvanje'!D97*'Sreden kurs'!$D$25</f>
        <v>685.19003478260868</v>
      </c>
      <c r="E97" s="28">
        <f>'Cena na poramnuvanje'!E97*'Sreden kurs'!$D$25</f>
        <v>772.63097870788465</v>
      </c>
      <c r="F97" s="28">
        <f>'Cena na poramnuvanje'!F97*'Sreden kurs'!$D$25</f>
        <v>671.17571213592237</v>
      </c>
      <c r="G97" s="28">
        <f>'Cena na poramnuvanje'!G97*'Sreden kurs'!$D$25</f>
        <v>653.46572109246779</v>
      </c>
      <c r="H97" s="28">
        <f>'Cena na poramnuvanje'!H97*'Sreden kurs'!$D$25</f>
        <v>630.87544285714296</v>
      </c>
      <c r="I97" s="28">
        <f>'Cena na poramnuvanje'!I97*'Sreden kurs'!$D$25</f>
        <v>0</v>
      </c>
      <c r="J97" s="28">
        <f>'Cena na poramnuvanje'!J97*'Sreden kurs'!$D$25</f>
        <v>0</v>
      </c>
      <c r="K97" s="28">
        <f>'Cena na poramnuvanje'!K97*'Sreden kurs'!$D$25</f>
        <v>1252.0679154842051</v>
      </c>
      <c r="L97" s="28">
        <f>'Cena na poramnuvanje'!L97*'Sreden kurs'!$D$25</f>
        <v>1055.391687</v>
      </c>
      <c r="M97" s="28">
        <f>'Cena na poramnuvanje'!M97*'Sreden kurs'!$D$25</f>
        <v>1115.7092364461309</v>
      </c>
      <c r="N97" s="28">
        <f>'Cena na poramnuvanje'!N97*'Sreden kurs'!$D$25</f>
        <v>944.86879536881111</v>
      </c>
      <c r="O97" s="28">
        <f>'Cena na poramnuvanje'!O97*'Sreden kurs'!$D$25</f>
        <v>832.50754553170236</v>
      </c>
      <c r="P97" s="28">
        <f>'Cena na poramnuvanje'!P97*'Sreden kurs'!$D$25</f>
        <v>801.73906463414642</v>
      </c>
      <c r="Q97" s="28">
        <f>'Cena na poramnuvanje'!Q97*'Sreden kurs'!$D$25</f>
        <v>778.89559281510537</v>
      </c>
      <c r="R97" s="28">
        <f>'Cena na poramnuvanje'!R97*'Sreden kurs'!$D$25</f>
        <v>740.09321999999997</v>
      </c>
      <c r="S97" s="28">
        <f>'Cena na poramnuvanje'!S97*'Sreden kurs'!$D$25</f>
        <v>851.76116999999999</v>
      </c>
      <c r="T97" s="28">
        <f>'Cena na poramnuvanje'!T97*'Sreden kurs'!$D$25</f>
        <v>1103.1279477508651</v>
      </c>
      <c r="U97" s="28">
        <f>'Cena na poramnuvanje'!U97*'Sreden kurs'!$D$25</f>
        <v>1246.5439501469148</v>
      </c>
      <c r="V97" s="28">
        <f>'Cena na poramnuvanje'!V97*'Sreden kurs'!$D$25</f>
        <v>1250.3931299999999</v>
      </c>
      <c r="W97" s="28">
        <f>'Cena na poramnuvanje'!W97*'Sreden kurs'!$D$25</f>
        <v>0</v>
      </c>
      <c r="X97" s="28">
        <f>'Cena na poramnuvanje'!X97*'Sreden kurs'!$D$25</f>
        <v>1816.3008</v>
      </c>
      <c r="Y97" s="28">
        <f>'Cena na poramnuvanje'!Y97*'Sreden kurs'!$D$25</f>
        <v>1547.9275500000001</v>
      </c>
      <c r="Z97" s="28">
        <f>'Cena na poramnuvanje'!Z97*'Sreden kurs'!$D$25</f>
        <v>1448.5986</v>
      </c>
      <c r="AA97" s="29">
        <f>'Cena na poramnuvanje'!AA97*'Sreden kurs'!$D$25</f>
        <v>0</v>
      </c>
    </row>
    <row r="98" spans="2:27">
      <c r="B98" s="73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>
      <c r="B99" s="74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>
      <c r="B100" s="72" t="str">
        <f>'Cena na poramnuvanje'!B100:B103</f>
        <v>25.02.2021</v>
      </c>
      <c r="C100" s="6" t="s">
        <v>26</v>
      </c>
      <c r="D100" s="28">
        <f>'Cena na poramnuvanje'!D100*'Sreden kurs'!$D$27</f>
        <v>3388.9008569999996</v>
      </c>
      <c r="E100" s="28">
        <f>'Cena na poramnuvanje'!E100*'Sreden kurs'!$D$27</f>
        <v>0</v>
      </c>
      <c r="F100" s="28">
        <f>'Cena na poramnuvanje'!F100*'Sreden kurs'!$D$27</f>
        <v>0</v>
      </c>
      <c r="G100" s="28">
        <f>'Cena na poramnuvanje'!G100*'Sreden kurs'!$D$27</f>
        <v>0</v>
      </c>
      <c r="H100" s="28">
        <f>'Cena na poramnuvanje'!H100*'Sreden kurs'!$D$27</f>
        <v>0</v>
      </c>
      <c r="I100" s="28">
        <f>'Cena na poramnuvanje'!I100*'Sreden kurs'!$D$27</f>
        <v>0</v>
      </c>
      <c r="J100" s="28">
        <f>'Cena na poramnuvanje'!J100*'Sreden kurs'!$D$27</f>
        <v>0</v>
      </c>
      <c r="K100" s="28">
        <f>'Cena na poramnuvanje'!K100*'Sreden kurs'!$D$27</f>
        <v>0</v>
      </c>
      <c r="L100" s="28">
        <f>'Cena na poramnuvanje'!L100*'Sreden kurs'!$D$27</f>
        <v>0</v>
      </c>
      <c r="M100" s="28">
        <f>'Cena na poramnuvanje'!M100*'Sreden kurs'!$D$27</f>
        <v>0</v>
      </c>
      <c r="N100" s="28">
        <f>'Cena na poramnuvanje'!N100*'Sreden kurs'!$D$27</f>
        <v>0</v>
      </c>
      <c r="O100" s="28">
        <f>'Cena na poramnuvanje'!O100*'Sreden kurs'!$D$27</f>
        <v>0</v>
      </c>
      <c r="P100" s="28">
        <f>'Cena na poramnuvanje'!P100*'Sreden kurs'!$D$27</f>
        <v>0</v>
      </c>
      <c r="Q100" s="28">
        <f>'Cena na poramnuvanje'!Q100*'Sreden kurs'!$D$27</f>
        <v>0</v>
      </c>
      <c r="R100" s="28">
        <f>'Cena na poramnuvanje'!R100*'Sreden kurs'!$D$27</f>
        <v>0</v>
      </c>
      <c r="S100" s="28">
        <f>'Cena na poramnuvanje'!S100*'Sreden kurs'!$D$27</f>
        <v>0</v>
      </c>
      <c r="T100" s="28">
        <f>'Cena na poramnuvanje'!T100*'Sreden kurs'!$D$27</f>
        <v>0</v>
      </c>
      <c r="U100" s="28">
        <f>'Cena na poramnuvanje'!U100*'Sreden kurs'!$D$27</f>
        <v>0</v>
      </c>
      <c r="V100" s="28">
        <f>'Cena na poramnuvanje'!V100*'Sreden kurs'!$D$27</f>
        <v>0</v>
      </c>
      <c r="W100" s="28">
        <f>'Cena na poramnuvanje'!W100*'Sreden kurs'!$D$27</f>
        <v>0</v>
      </c>
      <c r="X100" s="28">
        <f>'Cena na poramnuvanje'!X100*'Sreden kurs'!$D$27</f>
        <v>0</v>
      </c>
      <c r="Y100" s="28">
        <f>'Cena na poramnuvanje'!Y100*'Sreden kurs'!$D$27</f>
        <v>0</v>
      </c>
      <c r="Z100" s="28">
        <f>'Cena na poramnuvanje'!Z100*'Sreden kurs'!$D$27</f>
        <v>0</v>
      </c>
      <c r="AA100" s="29">
        <f>'Cena na poramnuvanje'!AA100*'Sreden kurs'!$D$27</f>
        <v>0</v>
      </c>
    </row>
    <row r="101" spans="2:27">
      <c r="B101" s="73"/>
      <c r="C101" s="6" t="s">
        <v>27</v>
      </c>
      <c r="D101" s="28">
        <f>'Cena na poramnuvanje'!D101*'Sreden kurs'!$D$27</f>
        <v>0</v>
      </c>
      <c r="E101" s="28">
        <f>'Cena na poramnuvanje'!E101*'Sreden kurs'!$D$27</f>
        <v>1068.555668</v>
      </c>
      <c r="F101" s="28">
        <f>'Cena na poramnuvanje'!F101*'Sreden kurs'!$D$27</f>
        <v>1032.7726259999999</v>
      </c>
      <c r="G101" s="28">
        <f>'Cena na poramnuvanje'!G101*'Sreden kurs'!$D$27</f>
        <v>996.98958399999992</v>
      </c>
      <c r="H101" s="28">
        <f>'Cena na poramnuvanje'!H101*'Sreden kurs'!$D$27</f>
        <v>1077.1929540000001</v>
      </c>
      <c r="I101" s="28">
        <f>'Cena na poramnuvanje'!I101*'Sreden kurs'!$D$27</f>
        <v>1290.6573080000001</v>
      </c>
      <c r="J101" s="28">
        <f>'Cena na poramnuvanje'!J101*'Sreden kurs'!$D$27</f>
        <v>1196.2973272964011</v>
      </c>
      <c r="K101" s="28">
        <f>'Cena na poramnuvanje'!K101*'Sreden kurs'!$D$27</f>
        <v>1041.8170983399998</v>
      </c>
      <c r="L101" s="28">
        <f>'Cena na poramnuvanje'!L101*'Sreden kurs'!$D$27</f>
        <v>1039.9662513399999</v>
      </c>
      <c r="M101" s="28">
        <f>'Cena na poramnuvanje'!M101*'Sreden kurs'!$D$27</f>
        <v>1315.4078502352943</v>
      </c>
      <c r="N101" s="28">
        <f>'Cena na poramnuvanje'!N101*'Sreden kurs'!$D$27</f>
        <v>1113.2225017047724</v>
      </c>
      <c r="O101" s="28">
        <f>'Cena na poramnuvanje'!O101*'Sreden kurs'!$D$27</f>
        <v>759.87140534000002</v>
      </c>
      <c r="P101" s="28">
        <f>'Cena na poramnuvanje'!P101*'Sreden kurs'!$D$27</f>
        <v>737.04429233999986</v>
      </c>
      <c r="Q101" s="28">
        <f>'Cena na poramnuvanje'!Q101*'Sreden kurs'!$D$27</f>
        <v>771.99656460365418</v>
      </c>
      <c r="R101" s="28">
        <f>'Cena na poramnuvanje'!R101*'Sreden kurs'!$D$27</f>
        <v>1252.4064699999999</v>
      </c>
      <c r="S101" s="28">
        <f>'Cena na poramnuvanje'!S101*'Sreden kurs'!$D$27</f>
        <v>971.40943860856703</v>
      </c>
      <c r="T101" s="28">
        <f>'Cena na poramnuvanje'!T101*'Sreden kurs'!$D$27</f>
        <v>1027.5166950961539</v>
      </c>
      <c r="U101" s="28">
        <f>'Cena na poramnuvanje'!U101*'Sreden kurs'!$D$27</f>
        <v>1163.8524556870816</v>
      </c>
      <c r="V101" s="28">
        <f>'Cena na poramnuvanje'!V101*'Sreden kurs'!$D$27</f>
        <v>1326.4403499999999</v>
      </c>
      <c r="W101" s="28">
        <f>'Cena na poramnuvanje'!W101*'Sreden kurs'!$D$27</f>
        <v>1319.0863179200001</v>
      </c>
      <c r="X101" s="28">
        <f>'Cena na poramnuvanje'!X101*'Sreden kurs'!$D$27</f>
        <v>1279.9430372842571</v>
      </c>
      <c r="Y101" s="28">
        <f>'Cena na poramnuvanje'!Y101*'Sreden kurs'!$D$27</f>
        <v>1663.294504</v>
      </c>
      <c r="Z101" s="28">
        <f>'Cena na poramnuvanje'!Z101*'Sreden kurs'!$D$27</f>
        <v>1259.1778347241225</v>
      </c>
      <c r="AA101" s="29">
        <f>'Cena na poramnuvanje'!AA101*'Sreden kurs'!$D$27</f>
        <v>832.72691274999988</v>
      </c>
    </row>
    <row r="102" spans="2:27">
      <c r="B102" s="73"/>
      <c r="C102" s="6" t="s">
        <v>28</v>
      </c>
      <c r="D102" s="28">
        <f>'Cena na poramnuvanje'!D102*'Sreden kurs'!$D$27</f>
        <v>0</v>
      </c>
      <c r="E102" s="28">
        <f>'Cena na poramnuvanje'!E102*'Sreden kurs'!$D$27</f>
        <v>0</v>
      </c>
      <c r="F102" s="28">
        <f>'Cena na poramnuvanje'!F102*'Sreden kurs'!$D$27</f>
        <v>0</v>
      </c>
      <c r="G102" s="28">
        <f>'Cena na poramnuvanje'!G102*'Sreden kurs'!$D$27</f>
        <v>0</v>
      </c>
      <c r="H102" s="28">
        <f>'Cena na poramnuvanje'!H102*'Sreden kurs'!$D$27</f>
        <v>0</v>
      </c>
      <c r="I102" s="28">
        <f>'Cena na poramnuvanje'!I102*'Sreden kurs'!$D$27</f>
        <v>0</v>
      </c>
      <c r="J102" s="28">
        <f>'Cena na poramnuvanje'!J102*'Sreden kurs'!$D$27</f>
        <v>0</v>
      </c>
      <c r="K102" s="28">
        <f>'Cena na poramnuvanje'!K102*'Sreden kurs'!$D$27</f>
        <v>0</v>
      </c>
      <c r="L102" s="28">
        <f>'Cena na poramnuvanje'!L102*'Sreden kurs'!$D$27</f>
        <v>0</v>
      </c>
      <c r="M102" s="28">
        <f>'Cena na poramnuvanje'!M102*'Sreden kurs'!$D$27</f>
        <v>0</v>
      </c>
      <c r="N102" s="28">
        <f>'Cena na poramnuvanje'!N102*'Sreden kurs'!$D$27</f>
        <v>0</v>
      </c>
      <c r="O102" s="28">
        <f>'Cena na poramnuvanje'!O102*'Sreden kurs'!$D$27</f>
        <v>0</v>
      </c>
      <c r="P102" s="28">
        <f>'Cena na poramnuvanje'!P102*'Sreden kurs'!$D$27</f>
        <v>0</v>
      </c>
      <c r="Q102" s="28">
        <f>'Cena na poramnuvanje'!Q102*'Sreden kurs'!$D$27</f>
        <v>0</v>
      </c>
      <c r="R102" s="28">
        <f>'Cena na poramnuvanje'!R102*'Sreden kurs'!$D$27</f>
        <v>0</v>
      </c>
      <c r="S102" s="28">
        <f>'Cena na poramnuvanje'!S102*'Sreden kurs'!$D$27</f>
        <v>0</v>
      </c>
      <c r="T102" s="28">
        <f>'Cena na poramnuvanje'!T102*'Sreden kurs'!$D$27</f>
        <v>0</v>
      </c>
      <c r="U102" s="28">
        <f>'Cena na poramnuvanje'!U102*'Sreden kurs'!$D$27</f>
        <v>0</v>
      </c>
      <c r="V102" s="28">
        <f>'Cena na poramnuvanje'!V102*'Sreden kurs'!$D$27</f>
        <v>0</v>
      </c>
      <c r="W102" s="28">
        <f>'Cena na poramnuvanje'!W102*'Sreden kurs'!$D$27</f>
        <v>0</v>
      </c>
      <c r="X102" s="28">
        <f>'Cena na poramnuvanje'!X102*'Sreden kurs'!$D$27</f>
        <v>0</v>
      </c>
      <c r="Y102" s="28">
        <f>'Cena na poramnuvanje'!Y102*'Sreden kurs'!$D$27</f>
        <v>0</v>
      </c>
      <c r="Z102" s="28">
        <f>'Cena na poramnuvanje'!Z102*'Sreden kurs'!$D$27</f>
        <v>0</v>
      </c>
      <c r="AA102" s="29">
        <f>'Cena na poramnuvanje'!AA102*'Sreden kurs'!$D$27</f>
        <v>0</v>
      </c>
    </row>
    <row r="103" spans="2:27" ht="15.75" customHeight="1" thickBot="1">
      <c r="B103" s="74"/>
      <c r="C103" s="9" t="s">
        <v>29</v>
      </c>
      <c r="D103" s="30">
        <f>'Cena na poramnuvanje'!D103*'Sreden kurs'!$D$27</f>
        <v>0</v>
      </c>
      <c r="E103" s="30">
        <f>'Cena na poramnuvanje'!E103*'Sreden kurs'!$D$27</f>
        <v>0</v>
      </c>
      <c r="F103" s="30">
        <f>'Cena na poramnuvanje'!F103*'Sreden kurs'!$D$27</f>
        <v>0</v>
      </c>
      <c r="G103" s="30">
        <f>'Cena na poramnuvanje'!G103*'Sreden kurs'!$D$27</f>
        <v>0</v>
      </c>
      <c r="H103" s="30">
        <f>'Cena na poramnuvanje'!H103*'Sreden kurs'!$D$27</f>
        <v>0</v>
      </c>
      <c r="I103" s="30">
        <f>'Cena na poramnuvanje'!I103*'Sreden kurs'!$D$27</f>
        <v>0</v>
      </c>
      <c r="J103" s="30">
        <f>'Cena na poramnuvanje'!J103*'Sreden kurs'!$D$27</f>
        <v>0</v>
      </c>
      <c r="K103" s="30">
        <f>'Cena na poramnuvanje'!K103*'Sreden kurs'!$D$27</f>
        <v>0</v>
      </c>
      <c r="L103" s="30">
        <f>'Cena na poramnuvanje'!L103*'Sreden kurs'!$D$27</f>
        <v>0</v>
      </c>
      <c r="M103" s="30">
        <f>'Cena na poramnuvanje'!M103*'Sreden kurs'!$D$27</f>
        <v>0</v>
      </c>
      <c r="N103" s="30">
        <f>'Cena na poramnuvanje'!N103*'Sreden kurs'!$D$27</f>
        <v>0</v>
      </c>
      <c r="O103" s="30">
        <f>'Cena na poramnuvanje'!O103*'Sreden kurs'!$D$27</f>
        <v>0</v>
      </c>
      <c r="P103" s="30">
        <f>'Cena na poramnuvanje'!P103*'Sreden kurs'!$D$27</f>
        <v>0</v>
      </c>
      <c r="Q103" s="30">
        <f>'Cena na poramnuvanje'!Q103*'Sreden kurs'!$D$27</f>
        <v>0</v>
      </c>
      <c r="R103" s="30">
        <f>'Cena na poramnuvanje'!R103*'Sreden kurs'!$D$27</f>
        <v>0</v>
      </c>
      <c r="S103" s="30">
        <f>'Cena na poramnuvanje'!S103*'Sreden kurs'!$D$27</f>
        <v>0</v>
      </c>
      <c r="T103" s="30">
        <f>'Cena na poramnuvanje'!T103*'Sreden kurs'!$D$27</f>
        <v>0</v>
      </c>
      <c r="U103" s="30">
        <f>'Cena na poramnuvanje'!U103*'Sreden kurs'!$D$27</f>
        <v>0</v>
      </c>
      <c r="V103" s="30">
        <f>'Cena na poramnuvanje'!V103*'Sreden kurs'!$D$27</f>
        <v>0</v>
      </c>
      <c r="W103" s="30">
        <f>'Cena na poramnuvanje'!W103*'Sreden kurs'!$D$27</f>
        <v>0</v>
      </c>
      <c r="X103" s="30">
        <f>'Cena na poramnuvanje'!X103*'Sreden kurs'!$D$27</f>
        <v>0</v>
      </c>
      <c r="Y103" s="30">
        <f>'Cena na poramnuvanje'!Y103*'Sreden kurs'!$D$27</f>
        <v>0</v>
      </c>
      <c r="Z103" s="30">
        <f>'Cena na poramnuvanje'!Z103*'Sreden kurs'!$D$27</f>
        <v>0</v>
      </c>
      <c r="AA103" s="31">
        <f>'Cena na poramnuvanje'!AA103*'Sreden kurs'!$D$27</f>
        <v>0</v>
      </c>
    </row>
    <row r="104" spans="2:27" ht="15.75" thickTop="1">
      <c r="B104" s="72" t="str">
        <f>'Cena na poramnuvanje'!B104:B107</f>
        <v>26.02.2021</v>
      </c>
      <c r="C104" s="6" t="s">
        <v>26</v>
      </c>
      <c r="D104" s="28">
        <f>'Cena na poramnuvanje'!D104*'Sreden kurs'!$D$27</f>
        <v>0</v>
      </c>
      <c r="E104" s="28">
        <f>'Cena na poramnuvanje'!E104*'Sreden kurs'!$D$27</f>
        <v>0</v>
      </c>
      <c r="F104" s="28">
        <f>'Cena na poramnuvanje'!F104*'Sreden kurs'!$D$27</f>
        <v>0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0</v>
      </c>
      <c r="M104" s="28">
        <f>'Cena na poramnuvanje'!M104*'Sreden kurs'!$D$27</f>
        <v>0</v>
      </c>
      <c r="N104" s="28">
        <f>'Cena na poramnuvanje'!N104*'Sreden kurs'!$D$27</f>
        <v>0</v>
      </c>
      <c r="O104" s="28">
        <f>'Cena na poramnuvanje'!O104*'Sreden kurs'!$D$27</f>
        <v>0</v>
      </c>
      <c r="P104" s="28">
        <f>'Cena na poramnuvanje'!P104*'Sreden kurs'!$D$27</f>
        <v>0</v>
      </c>
      <c r="Q104" s="28">
        <f>'Cena na poramnuvanje'!Q104*'Sreden kurs'!$D$27</f>
        <v>0</v>
      </c>
      <c r="R104" s="28">
        <f>'Cena na poramnuvanje'!R104*'Sreden kurs'!$D$27</f>
        <v>0</v>
      </c>
      <c r="S104" s="28">
        <f>'Cena na poramnuvanje'!S104*'Sreden kurs'!$D$27</f>
        <v>0</v>
      </c>
      <c r="T104" s="28">
        <f>'Cena na poramnuvanje'!T104*'Sreden kurs'!$D$27</f>
        <v>0</v>
      </c>
      <c r="U104" s="28">
        <f>'Cena na poramnuvanje'!U104*'Sreden kurs'!$D$27</f>
        <v>0</v>
      </c>
      <c r="V104" s="28">
        <f>'Cena na poramnuvanje'!V104*'Sreden kurs'!$D$27</f>
        <v>0</v>
      </c>
      <c r="W104" s="28">
        <f>'Cena na poramnuvanje'!W104*'Sreden kurs'!$D$27</f>
        <v>0</v>
      </c>
      <c r="X104" s="28">
        <f>'Cena na poramnuvanje'!X104*'Sreden kurs'!$D$27</f>
        <v>0</v>
      </c>
      <c r="Y104" s="28">
        <f>'Cena na poramnuvanje'!Y104*'Sreden kurs'!$D$27</f>
        <v>0</v>
      </c>
      <c r="Z104" s="28">
        <f>'Cena na poramnuvanje'!Z104*'Sreden kurs'!$D$27</f>
        <v>0</v>
      </c>
      <c r="AA104" s="29">
        <f>'Cena na poramnuvanje'!AA104*'Sreden kurs'!$D$27</f>
        <v>0</v>
      </c>
    </row>
    <row r="105" spans="2:27">
      <c r="B105" s="73"/>
      <c r="C105" s="6" t="s">
        <v>27</v>
      </c>
      <c r="D105" s="28">
        <f>'Cena na poramnuvanje'!D105*'Sreden kurs'!$D$27</f>
        <v>1320.2708599999999</v>
      </c>
      <c r="E105" s="28">
        <f>'Cena na poramnuvanje'!E105*'Sreden kurs'!$D$27</f>
        <v>882.06323354143626</v>
      </c>
      <c r="F105" s="28">
        <f>'Cena na poramnuvanje'!F105*'Sreden kurs'!$D$27</f>
        <v>1272.1488380000001</v>
      </c>
      <c r="G105" s="28">
        <f>'Cena na poramnuvanje'!G105*'Sreden kurs'!$D$27</f>
        <v>733.33777004347837</v>
      </c>
      <c r="H105" s="28">
        <f>'Cena na poramnuvanje'!H105*'Sreden kurs'!$D$27</f>
        <v>750.61717034000003</v>
      </c>
      <c r="I105" s="28">
        <f>'Cena na poramnuvanje'!I105*'Sreden kurs'!$D$27</f>
        <v>809.83629029411759</v>
      </c>
      <c r="J105" s="28">
        <f>'Cena na poramnuvanje'!J105*'Sreden kurs'!$D$27</f>
        <v>1586.1758790000001</v>
      </c>
      <c r="K105" s="28">
        <f>'Cena na poramnuvanje'!K105*'Sreden kurs'!$D$27</f>
        <v>1299.201795837575</v>
      </c>
      <c r="L105" s="28">
        <f>'Cena na poramnuvanje'!L105*'Sreden kurs'!$D$27</f>
        <v>1276.2254416367869</v>
      </c>
      <c r="M105" s="28">
        <f>'Cena na poramnuvanje'!M105*'Sreden kurs'!$D$27</f>
        <v>1161.1588149308045</v>
      </c>
      <c r="N105" s="28">
        <f>'Cena na poramnuvanje'!N105*'Sreden kurs'!$D$27</f>
        <v>935.08492134000005</v>
      </c>
      <c r="O105" s="28">
        <f>'Cena na poramnuvanje'!O105*'Sreden kurs'!$D$27</f>
        <v>860.43409233999989</v>
      </c>
      <c r="P105" s="28">
        <f>'Cena na poramnuvanje'!P105*'Sreden kurs'!$D$27</f>
        <v>803.67478433999986</v>
      </c>
      <c r="Q105" s="28">
        <f>'Cena na poramnuvanje'!Q105*'Sreden kurs'!$D$27</f>
        <v>852.69181832781715</v>
      </c>
      <c r="R105" s="28">
        <f>'Cena na poramnuvanje'!R105*'Sreden kurs'!$D$27</f>
        <v>820.1966431667264</v>
      </c>
      <c r="S105" s="28">
        <f>'Cena na poramnuvanje'!S105*'Sreden kurs'!$D$27</f>
        <v>884.39294485754192</v>
      </c>
      <c r="T105" s="28">
        <f>'Cena na poramnuvanje'!T105*'Sreden kurs'!$D$27</f>
        <v>1024.7063642647113</v>
      </c>
      <c r="U105" s="28">
        <f>'Cena na poramnuvanje'!U105*'Sreden kurs'!$D$27</f>
        <v>1182.2809467192119</v>
      </c>
      <c r="V105" s="28">
        <f>'Cena na poramnuvanje'!V105*'Sreden kurs'!$D$27</f>
        <v>1210.3812359920403</v>
      </c>
      <c r="W105" s="28">
        <f>'Cena na poramnuvanje'!W105*'Sreden kurs'!$D$27</f>
        <v>1172.8847829359233</v>
      </c>
      <c r="X105" s="28">
        <f>'Cena na poramnuvanje'!X105*'Sreden kurs'!$D$27</f>
        <v>1089.4238497793428</v>
      </c>
      <c r="Y105" s="28">
        <f>'Cena na poramnuvanje'!Y105*'Sreden kurs'!$D$27</f>
        <v>903.3870375926698</v>
      </c>
      <c r="Z105" s="28">
        <f>'Cena na poramnuvanje'!Z105*'Sreden kurs'!$D$27</f>
        <v>841.70946948566689</v>
      </c>
      <c r="AA105" s="29">
        <f>'Cena na poramnuvanje'!AA105*'Sreden kurs'!$D$27</f>
        <v>819.62924631680357</v>
      </c>
    </row>
    <row r="106" spans="2:27">
      <c r="B106" s="73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>
      <c r="B107" s="74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>
      <c r="B108" s="72" t="str">
        <f>'Cena na poramnuvanje'!B108:B111</f>
        <v>27.02.2021</v>
      </c>
      <c r="C108" s="6" t="s">
        <v>26</v>
      </c>
      <c r="D108" s="28">
        <f>'Cena na poramnuvanje'!D108*'Sreden kurs'!$D$28</f>
        <v>0</v>
      </c>
      <c r="E108" s="28">
        <f>'Cena na poramnuvanje'!E108*'Sreden kurs'!$D$28</f>
        <v>0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0</v>
      </c>
      <c r="M108" s="28">
        <f>'Cena na poramnuvanje'!M108*'Sreden kurs'!$D$28</f>
        <v>0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0</v>
      </c>
      <c r="V108" s="28">
        <f>'Cena na poramnuvanje'!V108*'Sreden kurs'!$D$28</f>
        <v>0</v>
      </c>
      <c r="W108" s="28">
        <f>'Cena na poramnuvanje'!W108*'Sreden kurs'!$D$28</f>
        <v>0</v>
      </c>
      <c r="X108" s="28">
        <f>'Cena na poramnuvanje'!X108*'Sreden kurs'!$D$28</f>
        <v>0</v>
      </c>
      <c r="Y108" s="28">
        <f>'Cena na poramnuvanje'!Y108*'Sreden kurs'!$D$28</f>
        <v>0</v>
      </c>
      <c r="Z108" s="28">
        <f>'Cena na poramnuvanje'!Z108*'Sreden kurs'!$D$28</f>
        <v>0</v>
      </c>
      <c r="AA108" s="29">
        <f>'Cena na poramnuvanje'!AA108*'Sreden kurs'!$D$28</f>
        <v>0</v>
      </c>
    </row>
    <row r="109" spans="2:27">
      <c r="B109" s="73"/>
      <c r="C109" s="6" t="s">
        <v>27</v>
      </c>
      <c r="D109" s="28">
        <f>'Cena na poramnuvanje'!D109*'Sreden kurs'!$D$28</f>
        <v>790.92092600000001</v>
      </c>
      <c r="E109" s="28">
        <f>'Cena na poramnuvanje'!E109*'Sreden kurs'!$D$28</f>
        <v>725.85547317857129</v>
      </c>
      <c r="F109" s="28">
        <f>'Cena na poramnuvanje'!F109*'Sreden kurs'!$D$28</f>
        <v>716.66885074193544</v>
      </c>
      <c r="G109" s="28">
        <f>'Cena na poramnuvanje'!G109*'Sreden kurs'!$D$28</f>
        <v>718.52883437999992</v>
      </c>
      <c r="H109" s="28">
        <f>'Cena na poramnuvanje'!H109*'Sreden kurs'!$D$28</f>
        <v>720.3796633799999</v>
      </c>
      <c r="I109" s="28">
        <f>'Cena na poramnuvanje'!I109*'Sreden kurs'!$D$28</f>
        <v>714.21023337999998</v>
      </c>
      <c r="J109" s="28">
        <f>'Cena na poramnuvanje'!J109*'Sreden kurs'!$D$28</f>
        <v>892.79010920804444</v>
      </c>
      <c r="K109" s="28">
        <f>'Cena na poramnuvanje'!K109*'Sreden kurs'!$D$28</f>
        <v>902.18160606985282</v>
      </c>
      <c r="L109" s="28">
        <f>'Cena na poramnuvanje'!L109*'Sreden kurs'!$D$28</f>
        <v>962.52884692349733</v>
      </c>
      <c r="M109" s="28">
        <f>'Cena na poramnuvanje'!M109*'Sreden kurs'!$D$28</f>
        <v>949.5898324116331</v>
      </c>
      <c r="N109" s="28">
        <f>'Cena na poramnuvanje'!N109*'Sreden kurs'!$D$28</f>
        <v>971.85175176917994</v>
      </c>
      <c r="O109" s="28">
        <f>'Cena na poramnuvanje'!O109*'Sreden kurs'!$D$28</f>
        <v>903.54549950901924</v>
      </c>
      <c r="P109" s="28">
        <f>'Cena na poramnuvanje'!P109*'Sreden kurs'!$D$28</f>
        <v>832.78816075275358</v>
      </c>
      <c r="Q109" s="28">
        <f>'Cena na poramnuvanje'!Q109*'Sreden kurs'!$D$28</f>
        <v>775.24367377960539</v>
      </c>
      <c r="R109" s="28">
        <f>'Cena na poramnuvanje'!R109*'Sreden kurs'!$D$28</f>
        <v>766.3354022218565</v>
      </c>
      <c r="S109" s="28">
        <f>'Cena na poramnuvanje'!S109*'Sreden kurs'!$D$28</f>
        <v>789.71195461304205</v>
      </c>
      <c r="T109" s="28">
        <f>'Cena na poramnuvanje'!T109*'Sreden kurs'!$D$28</f>
        <v>905.75900878949142</v>
      </c>
      <c r="U109" s="28">
        <f>'Cena na poramnuvanje'!U109*'Sreden kurs'!$D$28</f>
        <v>1064.142652325261</v>
      </c>
      <c r="V109" s="28">
        <f>'Cena na poramnuvanje'!V109*'Sreden kurs'!$D$28</f>
        <v>1215.5625288730384</v>
      </c>
      <c r="W109" s="28">
        <f>'Cena na poramnuvanje'!W109*'Sreden kurs'!$D$28</f>
        <v>1051.887815</v>
      </c>
      <c r="X109" s="28">
        <f>'Cena na poramnuvanje'!X109*'Sreden kurs'!$D$28</f>
        <v>980.93936999999994</v>
      </c>
      <c r="Y109" s="28">
        <f>'Cena na poramnuvanje'!Y109*'Sreden kurs'!$D$28</f>
        <v>1040.5996545238718</v>
      </c>
      <c r="Z109" s="28">
        <f>'Cena na poramnuvanje'!Z109*'Sreden kurs'!$D$28</f>
        <v>1412.7994699999999</v>
      </c>
      <c r="AA109" s="29">
        <f>'Cena na poramnuvanje'!AA109*'Sreden kurs'!$D$28</f>
        <v>942.36368429417575</v>
      </c>
    </row>
    <row r="110" spans="2:27">
      <c r="B110" s="73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0</v>
      </c>
      <c r="G110" s="28">
        <f>'Cena na poramnuvanje'!G110*'Sreden kurs'!$D$28</f>
        <v>0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>
      <c r="B111" s="74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0</v>
      </c>
      <c r="G111" s="30">
        <f>'Cena na poramnuvanje'!G111*'Sreden kurs'!$D$28</f>
        <v>0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>
      <c r="B112" s="72" t="str">
        <f>'Cena na poramnuvanje'!B112:B115</f>
        <v>28.02.2021</v>
      </c>
      <c r="C112" s="6" t="s">
        <v>26</v>
      </c>
      <c r="D112" s="28">
        <f>'Cena na poramnuvanje'!D112*'Sreden kurs'!$D$29</f>
        <v>0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0</v>
      </c>
      <c r="N112" s="28">
        <f>'Cena na poramnuvanje'!N112*'Sreden kurs'!$D$29</f>
        <v>0</v>
      </c>
      <c r="O112" s="28">
        <f>'Cena na poramnuvanje'!O112*'Sreden kurs'!$D$29</f>
        <v>0</v>
      </c>
      <c r="P112" s="28">
        <f>'Cena na poramnuvanje'!P112*'Sreden kurs'!$D$29</f>
        <v>0</v>
      </c>
      <c r="Q112" s="28">
        <f>'Cena na poramnuvanje'!Q112*'Sreden kurs'!$D$29</f>
        <v>0</v>
      </c>
      <c r="R112" s="28">
        <f>'Cena na poramnuvanje'!R112*'Sreden kurs'!$D$29</f>
        <v>0</v>
      </c>
      <c r="S112" s="28">
        <f>'Cena na poramnuvanje'!S112*'Sreden kurs'!$D$29</f>
        <v>0</v>
      </c>
      <c r="T112" s="28">
        <f>'Cena na poramnuvanje'!T112*'Sreden kurs'!$D$29</f>
        <v>0</v>
      </c>
      <c r="U112" s="28">
        <f>'Cena na poramnuvanje'!U112*'Sreden kurs'!$D$29</f>
        <v>0</v>
      </c>
      <c r="V112" s="28">
        <f>'Cena na poramnuvanje'!V112*'Sreden kurs'!$D$29</f>
        <v>5370.8348472674979</v>
      </c>
      <c r="W112" s="28">
        <f>'Cena na poramnuvanje'!W112*'Sreden kurs'!$D$29</f>
        <v>5185.7032369277122</v>
      </c>
      <c r="X112" s="28">
        <f>'Cena na poramnuvanje'!X112*'Sreden kurs'!$D$29</f>
        <v>4825.7281459999995</v>
      </c>
      <c r="Y112" s="28">
        <f>'Cena na poramnuvanje'!Y112*'Sreden kurs'!$D$29</f>
        <v>4812.1553999999996</v>
      </c>
      <c r="Z112" s="28">
        <f>'Cena na poramnuvanje'!Z112*'Sreden kurs'!$D$29</f>
        <v>4604.2456089999996</v>
      </c>
      <c r="AA112" s="29">
        <f>'Cena na poramnuvanje'!AA112*'Sreden kurs'!$D$29</f>
        <v>4303.1774249999999</v>
      </c>
    </row>
    <row r="113" spans="2:27">
      <c r="B113" s="73"/>
      <c r="C113" s="6" t="s">
        <v>27</v>
      </c>
      <c r="D113" s="28">
        <f>'Cena na poramnuvanje'!D113*'Sreden kurs'!$D$29</f>
        <v>799.50419734390005</v>
      </c>
      <c r="E113" s="28">
        <f>'Cena na poramnuvanje'!E113*'Sreden kurs'!$D$29</f>
        <v>742.00345134285021</v>
      </c>
      <c r="F113" s="28">
        <f>'Cena na poramnuvanje'!F113*'Sreden kurs'!$D$29</f>
        <v>837.13098584108855</v>
      </c>
      <c r="G113" s="28">
        <f>'Cena na poramnuvanje'!G113*'Sreden kurs'!$D$29</f>
        <v>644.49567437999985</v>
      </c>
      <c r="H113" s="28">
        <f>'Cena na poramnuvanje'!H113*'Sreden kurs'!$D$29</f>
        <v>642.64484537999999</v>
      </c>
      <c r="I113" s="28">
        <f>'Cena na poramnuvanje'!I113*'Sreden kurs'!$D$29</f>
        <v>642.02790238</v>
      </c>
      <c r="J113" s="28">
        <f>'Cena na poramnuvanje'!J113*'Sreden kurs'!$D$29</f>
        <v>583.41831737999996</v>
      </c>
      <c r="K113" s="28">
        <f>'Cena na poramnuvanje'!K113*'Sreden kurs'!$D$29</f>
        <v>647.58038938000004</v>
      </c>
      <c r="L113" s="28">
        <f>'Cena na poramnuvanje'!L113*'Sreden kurs'!$D$29</f>
        <v>729.21826775444549</v>
      </c>
      <c r="M113" s="28">
        <f>'Cena na poramnuvanje'!M113*'Sreden kurs'!$D$29</f>
        <v>681.17311104533167</v>
      </c>
      <c r="N113" s="28">
        <f>'Cena na poramnuvanje'!N113*'Sreden kurs'!$D$29</f>
        <v>662.72393664522485</v>
      </c>
      <c r="O113" s="28">
        <f>'Cena na poramnuvanje'!O113*'Sreden kurs'!$D$29</f>
        <v>683.08262827850183</v>
      </c>
      <c r="P113" s="28">
        <f>'Cena na poramnuvanje'!P113*'Sreden kurs'!$D$29</f>
        <v>637.04510479346868</v>
      </c>
      <c r="Q113" s="28">
        <f>'Cena na poramnuvanje'!Q113*'Sreden kurs'!$D$29</f>
        <v>590.00125967237398</v>
      </c>
      <c r="R113" s="28">
        <f>'Cena na poramnuvanje'!R113*'Sreden kurs'!$D$29</f>
        <v>598.61594844807121</v>
      </c>
      <c r="S113" s="28">
        <f>'Cena na poramnuvanje'!S113*'Sreden kurs'!$D$29</f>
        <v>678.8790380395277</v>
      </c>
      <c r="T113" s="28">
        <f>'Cena na poramnuvanje'!T113*'Sreden kurs'!$D$29</f>
        <v>703.70836966430807</v>
      </c>
      <c r="U113" s="28">
        <f>'Cena na poramnuvanje'!U113*'Sreden kurs'!$D$29</f>
        <v>944.95102833333328</v>
      </c>
      <c r="V113" s="28">
        <f>'Cena na poramnuvanje'!V113*'Sreden kurs'!$D$29</f>
        <v>0</v>
      </c>
      <c r="W113" s="28">
        <f>'Cena na poramnuvanje'!W113*'Sreden kurs'!$D$29</f>
        <v>0</v>
      </c>
      <c r="X113" s="28">
        <f>'Cena na poramnuvanje'!X113*'Sreden kurs'!$D$29</f>
        <v>0</v>
      </c>
      <c r="Y113" s="28">
        <f>'Cena na poramnuvanje'!Y113*'Sreden kurs'!$D$29</f>
        <v>0</v>
      </c>
      <c r="Z113" s="28">
        <f>'Cena na poramnuvanje'!Z113*'Sreden kurs'!$D$29</f>
        <v>0</v>
      </c>
      <c r="AA113" s="29">
        <f>'Cena na poramnuvanje'!AA113*'Sreden kurs'!$D$29</f>
        <v>0</v>
      </c>
    </row>
    <row r="114" spans="2:27">
      <c r="B114" s="73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0</v>
      </c>
      <c r="G114" s="28">
        <f>'Cena na poramnuvanje'!G114*'Sreden kurs'!$D$29</f>
        <v>0</v>
      </c>
      <c r="H114" s="28">
        <f>'Cena na poramnuvanje'!H114*'Sreden kurs'!$D$29</f>
        <v>0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>
      <c r="B115" s="74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0</v>
      </c>
      <c r="G115" s="30">
        <f>'Cena na poramnuvanje'!G115*'Sreden kurs'!$D$29</f>
        <v>0</v>
      </c>
      <c r="H115" s="30">
        <f>'Cena na poramnuvanje'!H115*'Sreden kurs'!$D$29</f>
        <v>0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hidden="1" thickTop="1">
      <c r="B116" s="72" t="str">
        <f>'Cena na poramnuvanje'!B116:B119</f>
        <v>29.02.2021</v>
      </c>
      <c r="C116" s="6" t="s">
        <v>26</v>
      </c>
      <c r="D116" s="28">
        <f>'Cena na poramnuvanje'!D116*'Sreden kurs'!$D$30</f>
        <v>0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0</v>
      </c>
      <c r="N116" s="28">
        <f>'Cena na poramnuvanje'!N116*'Sreden kurs'!$D$30</f>
        <v>0</v>
      </c>
      <c r="O116" s="28">
        <f>'Cena na poramnuvanje'!O116*'Sreden kurs'!$D$30</f>
        <v>0</v>
      </c>
      <c r="P116" s="28">
        <f>'Cena na poramnuvanje'!P116*'Sreden kurs'!$D$30</f>
        <v>0</v>
      </c>
      <c r="Q116" s="28">
        <f>'Cena na poramnuvanje'!Q116*'Sreden kurs'!$D$30</f>
        <v>0</v>
      </c>
      <c r="R116" s="28">
        <f>'Cena na poramnuvanje'!R116*'Sreden kurs'!$D$30</f>
        <v>0</v>
      </c>
      <c r="S116" s="28">
        <f>'Cena na poramnuvanje'!S116*'Sreden kurs'!$D$30</f>
        <v>0</v>
      </c>
      <c r="T116" s="28">
        <f>'Cena na poramnuvanje'!T116*'Sreden kurs'!$D$30</f>
        <v>0</v>
      </c>
      <c r="U116" s="28">
        <f>'Cena na poramnuvanje'!U116*'Sreden kurs'!$D$30</f>
        <v>0</v>
      </c>
      <c r="V116" s="28">
        <f>'Cena na poramnuvanje'!V116*'Sreden kurs'!$D$30</f>
        <v>0</v>
      </c>
      <c r="W116" s="28">
        <f>'Cena na poramnuvanje'!W116*'Sreden kurs'!$D$30</f>
        <v>0</v>
      </c>
      <c r="X116" s="28">
        <f>'Cena na poramnuvanje'!X116*'Sreden kurs'!$D$30</f>
        <v>0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ht="15.75" hidden="1" thickTop="1">
      <c r="B117" s="73"/>
      <c r="C117" s="6" t="s">
        <v>27</v>
      </c>
      <c r="D117" s="28">
        <f>'Cena na poramnuvanje'!D117*'Sreden kurs'!$D$30</f>
        <v>0</v>
      </c>
      <c r="E117" s="28">
        <f>'Cena na poramnuvanje'!E117*'Sreden kurs'!$D$30</f>
        <v>0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0</v>
      </c>
      <c r="K117" s="28">
        <f>'Cena na poramnuvanje'!K117*'Sreden kurs'!$D$30</f>
        <v>0</v>
      </c>
      <c r="L117" s="28">
        <f>'Cena na poramnuvanje'!L117*'Sreden kurs'!$D$30</f>
        <v>0</v>
      </c>
      <c r="M117" s="28">
        <f>'Cena na poramnuvanje'!M117*'Sreden kurs'!$D$30</f>
        <v>0</v>
      </c>
      <c r="N117" s="28">
        <f>'Cena na poramnuvanje'!N117*'Sreden kurs'!$D$30</f>
        <v>0</v>
      </c>
      <c r="O117" s="28">
        <f>'Cena na poramnuvanje'!O117*'Sreden kurs'!$D$30</f>
        <v>0</v>
      </c>
      <c r="P117" s="28">
        <f>'Cena na poramnuvanje'!P117*'Sreden kurs'!$D$30</f>
        <v>0</v>
      </c>
      <c r="Q117" s="28">
        <f>'Cena na poramnuvanje'!Q117*'Sreden kurs'!$D$30</f>
        <v>0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0</v>
      </c>
      <c r="V117" s="28">
        <f>'Cena na poramnuvanje'!V117*'Sreden kurs'!$D$30</f>
        <v>0</v>
      </c>
      <c r="W117" s="28">
        <f>'Cena na poramnuvanje'!W117*'Sreden kurs'!$D$30</f>
        <v>0</v>
      </c>
      <c r="X117" s="28">
        <f>'Cena na poramnuvanje'!X117*'Sreden kurs'!$D$30</f>
        <v>0</v>
      </c>
      <c r="Y117" s="28">
        <f>'Cena na poramnuvanje'!Y117*'Sreden kurs'!$D$30</f>
        <v>0</v>
      </c>
      <c r="Z117" s="28">
        <f>'Cena na poramnuvanje'!Z117*'Sreden kurs'!$D$30</f>
        <v>0</v>
      </c>
      <c r="AA117" s="29">
        <f>'Cena na poramnuvanje'!AA117*'Sreden kurs'!$D$30</f>
        <v>0</v>
      </c>
    </row>
    <row r="118" spans="2:27" ht="15.75" hidden="1" thickTop="1">
      <c r="B118" s="73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0</v>
      </c>
      <c r="G118" s="28">
        <f>'Cena na poramnuvanje'!G118*'Sreden kurs'!$D$30</f>
        <v>0</v>
      </c>
      <c r="H118" s="28">
        <f>'Cena na poramnuvanje'!H118*'Sreden kurs'!$D$30</f>
        <v>0</v>
      </c>
      <c r="I118" s="28">
        <f>'Cena na poramnuvanje'!I118*'Sreden kurs'!$D$30</f>
        <v>0</v>
      </c>
      <c r="J118" s="28">
        <f>'Cena na poramnuvanje'!J118*'Sreden kurs'!$D$30</f>
        <v>0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6.5" hidden="1" thickTop="1" thickBot="1">
      <c r="B119" s="74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0</v>
      </c>
      <c r="G119" s="30">
        <f>'Cena na poramnuvanje'!G119*'Sreden kurs'!$D$30</f>
        <v>0</v>
      </c>
      <c r="H119" s="30">
        <f>'Cena na poramnuvanje'!H119*'Sreden kurs'!$D$30</f>
        <v>0</v>
      </c>
      <c r="I119" s="30">
        <f>'Cena na poramnuvanje'!I119*'Sreden kurs'!$D$30</f>
        <v>0</v>
      </c>
      <c r="J119" s="30">
        <f>'Cena na poramnuvanje'!J119*'Sreden kurs'!$D$30</f>
        <v>0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hidden="1" thickTop="1">
      <c r="B120" s="72" t="str">
        <f>'Cena na poramnuvanje'!B120:B123</f>
        <v>30.02.2021</v>
      </c>
      <c r="C120" s="6" t="s">
        <v>26</v>
      </c>
      <c r="D120" s="28">
        <f>'Cena na poramnuvanje'!D120*'Sreden kurs'!$D$31</f>
        <v>0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0</v>
      </c>
      <c r="M120" s="28">
        <f>'Cena na poramnuvanje'!M120*'Sreden kurs'!$D$31</f>
        <v>0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0</v>
      </c>
      <c r="Q120" s="28">
        <f>'Cena na poramnuvanje'!Q120*'Sreden kurs'!$D$31</f>
        <v>0</v>
      </c>
      <c r="R120" s="28">
        <f>'Cena na poramnuvanje'!R120*'Sreden kurs'!$D$31</f>
        <v>0</v>
      </c>
      <c r="S120" s="28">
        <f>'Cena na poramnuvanje'!S120*'Sreden kurs'!$D$31</f>
        <v>0</v>
      </c>
      <c r="T120" s="28">
        <f>'Cena na poramnuvanje'!T120*'Sreden kurs'!$D$31</f>
        <v>0</v>
      </c>
      <c r="U120" s="28">
        <f>'Cena na poramnuvanje'!U120*'Sreden kurs'!$D$31</f>
        <v>0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ht="15.75" hidden="1" thickTop="1">
      <c r="B121" s="73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0</v>
      </c>
      <c r="G121" s="28">
        <f>'Cena na poramnuvanje'!G121*'Sreden kurs'!$D$31</f>
        <v>0</v>
      </c>
      <c r="H121" s="28">
        <f>'Cena na poramnuvanje'!H121*'Sreden kurs'!$D$31</f>
        <v>0</v>
      </c>
      <c r="I121" s="28">
        <f>'Cena na poramnuvanje'!I121*'Sreden kurs'!$D$31</f>
        <v>0</v>
      </c>
      <c r="J121" s="28">
        <f>'Cena na poramnuvanje'!J121*'Sreden kurs'!$D$31</f>
        <v>0</v>
      </c>
      <c r="K121" s="28">
        <f>'Cena na poramnuvanje'!K121*'Sreden kurs'!$D$31</f>
        <v>0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0</v>
      </c>
      <c r="O121" s="28">
        <f>'Cena na poramnuvanje'!O121*'Sreden kurs'!$D$31</f>
        <v>0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0</v>
      </c>
      <c r="W121" s="28">
        <f>'Cena na poramnuvanje'!W121*'Sreden kurs'!$D$31</f>
        <v>0</v>
      </c>
      <c r="X121" s="28">
        <f>'Cena na poramnuvanje'!X121*'Sreden kurs'!$D$31</f>
        <v>0</v>
      </c>
      <c r="Y121" s="28">
        <f>'Cena na poramnuvanje'!Y121*'Sreden kurs'!$D$31</f>
        <v>0</v>
      </c>
      <c r="Z121" s="28">
        <f>'Cena na poramnuvanje'!Z121*'Sreden kurs'!$D$31</f>
        <v>0</v>
      </c>
      <c r="AA121" s="29">
        <f>'Cena na poramnuvanje'!AA121*'Sreden kurs'!$D$31</f>
        <v>0</v>
      </c>
    </row>
    <row r="122" spans="2:27" ht="15.75" hidden="1" thickTop="1">
      <c r="B122" s="73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6.5" hidden="1" thickTop="1" thickBot="1">
      <c r="B123" s="74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hidden="1" thickTop="1">
      <c r="B124" s="72" t="str">
        <f>'Cena na poramnuvanje'!B124:B127</f>
        <v>31.02.2021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0</v>
      </c>
      <c r="N124" s="28">
        <f>'Cena na poramnuvanje'!N124*'Sreden kurs'!$D$32</f>
        <v>0</v>
      </c>
      <c r="O124" s="28">
        <f>'Cena na poramnuvanje'!O124*'Sreden kurs'!$D$32</f>
        <v>0</v>
      </c>
      <c r="P124" s="28">
        <f>'Cena na poramnuvanje'!P124*'Sreden kurs'!$D$32</f>
        <v>0</v>
      </c>
      <c r="Q124" s="28">
        <f>'Cena na poramnuvanje'!Q124*'Sreden kurs'!$D$32</f>
        <v>0</v>
      </c>
      <c r="R124" s="28">
        <f>'Cena na poramnuvanje'!R124*'Sreden kurs'!$D$32</f>
        <v>0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0</v>
      </c>
      <c r="AA124" s="29">
        <f>'Cena na poramnuvanje'!AA124*'Sreden kurs'!$D$32</f>
        <v>0</v>
      </c>
    </row>
    <row r="125" spans="2:27" ht="15.75" hidden="1" thickTop="1">
      <c r="B125" s="73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0</v>
      </c>
      <c r="J125" s="28">
        <f>'Cena na poramnuvanje'!J125*'Sreden kurs'!$D$32</f>
        <v>0</v>
      </c>
      <c r="K125" s="28">
        <f>'Cena na poramnuvanje'!K125*'Sreden kurs'!$D$32</f>
        <v>0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0</v>
      </c>
      <c r="T125" s="28">
        <f>'Cena na poramnuvanje'!T125*'Sreden kurs'!$D$32</f>
        <v>0</v>
      </c>
      <c r="U125" s="28">
        <f>'Cena na poramnuvanje'!U125*'Sreden kurs'!$D$32</f>
        <v>0</v>
      </c>
      <c r="V125" s="28">
        <f>'Cena na poramnuvanje'!V125*'Sreden kurs'!$D$32</f>
        <v>0</v>
      </c>
      <c r="W125" s="28">
        <f>'Cena na poramnuvanje'!W125*'Sreden kurs'!$D$32</f>
        <v>0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ht="15.75" hidden="1" thickTop="1">
      <c r="B126" s="73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ht="15.75" hidden="1" thickTop="1">
      <c r="B127" s="75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  <row r="128" spans="2:27" ht="15.75" thickTop="1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zoomScale="55" zoomScaleNormal="55" workbookViewId="0">
      <selection activeCell="AO52" sqref="AO52"/>
    </sheetView>
  </sheetViews>
  <sheetFormatPr defaultRowHeight="1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>
      <c r="B2" s="87" t="s">
        <v>36</v>
      </c>
      <c r="C2" s="89" t="s">
        <v>37</v>
      </c>
      <c r="D2" s="90"/>
      <c r="E2" s="93" t="s">
        <v>73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4"/>
    </row>
    <row r="3" spans="2:28" ht="15.75" customHeight="1" thickTop="1" thickBot="1">
      <c r="B3" s="88"/>
      <c r="C3" s="91"/>
      <c r="D3" s="9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>
      <c r="B4" s="39" t="s">
        <v>41</v>
      </c>
      <c r="C4" s="83">
        <f>SUM(E4:AB4)</f>
        <v>104.34</v>
      </c>
      <c r="D4" s="84"/>
      <c r="E4" s="40">
        <v>0</v>
      </c>
      <c r="F4" s="41">
        <v>0</v>
      </c>
      <c r="G4" s="41">
        <v>12.329999999999998</v>
      </c>
      <c r="H4" s="41">
        <v>11.020000000000003</v>
      </c>
      <c r="I4" s="41">
        <v>10.450000000000003</v>
      </c>
      <c r="J4" s="41">
        <v>13.100000000000001</v>
      </c>
      <c r="K4" s="41">
        <v>13.380000000000003</v>
      </c>
      <c r="L4" s="41">
        <v>9</v>
      </c>
      <c r="M4" s="41">
        <v>12.96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10.880000000000003</v>
      </c>
      <c r="T4" s="41">
        <v>0</v>
      </c>
      <c r="U4" s="41">
        <v>0</v>
      </c>
      <c r="V4" s="41">
        <v>2.9400000000000013</v>
      </c>
      <c r="W4" s="41">
        <v>0</v>
      </c>
      <c r="X4" s="41">
        <v>0</v>
      </c>
      <c r="Y4" s="41">
        <v>0</v>
      </c>
      <c r="Z4" s="41">
        <v>0</v>
      </c>
      <c r="AA4" s="41">
        <v>0.98999999999999844</v>
      </c>
      <c r="AB4" s="42">
        <v>7.2899999999999991</v>
      </c>
    </row>
    <row r="5" spans="2:28" ht="17.25" thickTop="1" thickBot="1">
      <c r="B5" s="39" t="s">
        <v>42</v>
      </c>
      <c r="C5" s="83">
        <f t="shared" ref="C5:C33" si="0">SUM(E5:AB5)</f>
        <v>89.949999999999989</v>
      </c>
      <c r="D5" s="84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4.8900000000000006</v>
      </c>
      <c r="K5" s="41">
        <v>11.689999999999998</v>
      </c>
      <c r="L5" s="41">
        <v>6.6099999999999994</v>
      </c>
      <c r="M5" s="41">
        <v>8.64</v>
      </c>
      <c r="N5" s="41">
        <v>0</v>
      </c>
      <c r="O5" s="41">
        <v>2.9699999999999989</v>
      </c>
      <c r="P5" s="41">
        <v>0</v>
      </c>
      <c r="Q5" s="41">
        <v>0</v>
      </c>
      <c r="R5" s="41">
        <v>11.920000000000002</v>
      </c>
      <c r="S5" s="41">
        <v>10.68</v>
      </c>
      <c r="T5" s="41">
        <v>0</v>
      </c>
      <c r="U5" s="41">
        <v>10.060000000000002</v>
      </c>
      <c r="V5" s="41">
        <v>12.29</v>
      </c>
      <c r="W5" s="41">
        <v>3.4899999999999984</v>
      </c>
      <c r="X5" s="41">
        <v>1.879999999999999</v>
      </c>
      <c r="Y5" s="41">
        <v>0.98999999999999844</v>
      </c>
      <c r="Z5" s="41">
        <v>0</v>
      </c>
      <c r="AA5" s="41">
        <v>2.0300000000000011</v>
      </c>
      <c r="AB5" s="42">
        <v>1.8099999999999987</v>
      </c>
    </row>
    <row r="6" spans="2:28" ht="17.25" thickTop="1" thickBot="1">
      <c r="B6" s="43" t="s">
        <v>43</v>
      </c>
      <c r="C6" s="83">
        <f t="shared" si="0"/>
        <v>95.68</v>
      </c>
      <c r="D6" s="84"/>
      <c r="E6" s="40">
        <v>2.7899999999999991</v>
      </c>
      <c r="F6" s="41">
        <v>11.18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0.17000000000000171</v>
      </c>
      <c r="M6" s="41">
        <v>11.060000000000002</v>
      </c>
      <c r="N6" s="41">
        <v>11.5</v>
      </c>
      <c r="O6" s="41">
        <v>6.7000000000000028</v>
      </c>
      <c r="P6" s="41">
        <v>0</v>
      </c>
      <c r="Q6" s="41">
        <v>0</v>
      </c>
      <c r="R6" s="41">
        <v>0</v>
      </c>
      <c r="S6" s="41">
        <v>6.1499999999999986</v>
      </c>
      <c r="T6" s="41">
        <v>0</v>
      </c>
      <c r="U6" s="41">
        <v>1.3500000000000014</v>
      </c>
      <c r="V6" s="41">
        <v>6.2700000000000031</v>
      </c>
      <c r="W6" s="41">
        <v>7.8299999999999983</v>
      </c>
      <c r="X6" s="41">
        <v>13.18</v>
      </c>
      <c r="Y6" s="41">
        <v>8.3100000000000023</v>
      </c>
      <c r="Z6" s="41">
        <v>0</v>
      </c>
      <c r="AA6" s="41">
        <v>9.1899999999999977</v>
      </c>
      <c r="AB6" s="42">
        <v>0</v>
      </c>
    </row>
    <row r="7" spans="2:28" ht="17.25" thickTop="1" thickBot="1">
      <c r="B7" s="43" t="s">
        <v>44</v>
      </c>
      <c r="C7" s="83">
        <f t="shared" si="0"/>
        <v>83.639999999999986</v>
      </c>
      <c r="D7" s="84"/>
      <c r="E7" s="40">
        <v>9.7299999999999969</v>
      </c>
      <c r="F7" s="41">
        <v>12.770000000000003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6.2899999999999991</v>
      </c>
      <c r="M7" s="41">
        <v>11.909999999999997</v>
      </c>
      <c r="N7" s="41">
        <v>9.82</v>
      </c>
      <c r="O7" s="41">
        <v>0</v>
      </c>
      <c r="P7" s="41">
        <v>0</v>
      </c>
      <c r="Q7" s="41">
        <v>0</v>
      </c>
      <c r="R7" s="41">
        <v>7.6499999999999986</v>
      </c>
      <c r="S7" s="41">
        <v>12.850000000000001</v>
      </c>
      <c r="T7" s="41">
        <v>0</v>
      </c>
      <c r="U7" s="41">
        <v>2.41</v>
      </c>
      <c r="V7" s="41">
        <v>2.6799999999999997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2">
        <v>7.5300000000000011</v>
      </c>
    </row>
    <row r="8" spans="2:28" ht="17.25" thickTop="1" thickBot="1">
      <c r="B8" s="43" t="s">
        <v>45</v>
      </c>
      <c r="C8" s="83">
        <f t="shared" si="0"/>
        <v>74.359999999999985</v>
      </c>
      <c r="D8" s="84"/>
      <c r="E8" s="40">
        <v>7.1099999999999994</v>
      </c>
      <c r="F8" s="41">
        <v>8.4099999999999966</v>
      </c>
      <c r="G8" s="41">
        <v>0</v>
      </c>
      <c r="H8" s="41">
        <v>0</v>
      </c>
      <c r="I8" s="41">
        <v>0</v>
      </c>
      <c r="J8" s="41">
        <v>0</v>
      </c>
      <c r="K8" s="41">
        <v>3.2600000000000016</v>
      </c>
      <c r="L8" s="41">
        <v>0</v>
      </c>
      <c r="M8" s="41">
        <v>0</v>
      </c>
      <c r="N8" s="41">
        <v>1.9899999999999984</v>
      </c>
      <c r="O8" s="41">
        <v>5.7399999999999984</v>
      </c>
      <c r="P8" s="41">
        <v>4.3299999999999983</v>
      </c>
      <c r="Q8" s="41">
        <v>0</v>
      </c>
      <c r="R8" s="41">
        <v>0</v>
      </c>
      <c r="S8" s="41">
        <v>1.4600000000000009</v>
      </c>
      <c r="T8" s="41">
        <v>0</v>
      </c>
      <c r="U8" s="41">
        <v>0</v>
      </c>
      <c r="V8" s="41">
        <v>13.29</v>
      </c>
      <c r="W8" s="41">
        <v>0</v>
      </c>
      <c r="X8" s="41">
        <v>2.6499999999999986</v>
      </c>
      <c r="Y8" s="41">
        <v>5.8900000000000006</v>
      </c>
      <c r="Z8" s="41">
        <v>10.009999999999998</v>
      </c>
      <c r="AA8" s="41">
        <v>10.219999999999999</v>
      </c>
      <c r="AB8" s="42">
        <v>0</v>
      </c>
    </row>
    <row r="9" spans="2:28" ht="17.25" thickTop="1" thickBot="1">
      <c r="B9" s="43" t="s">
        <v>46</v>
      </c>
      <c r="C9" s="83">
        <f t="shared" si="0"/>
        <v>89.970000000000013</v>
      </c>
      <c r="D9" s="84"/>
      <c r="E9" s="40">
        <v>0.25</v>
      </c>
      <c r="F9" s="41">
        <v>4.6999999999999993</v>
      </c>
      <c r="G9" s="41">
        <v>0</v>
      </c>
      <c r="H9" s="41">
        <v>0</v>
      </c>
      <c r="I9" s="41">
        <v>0</v>
      </c>
      <c r="J9" s="41">
        <v>0</v>
      </c>
      <c r="K9" s="41">
        <v>11.170000000000002</v>
      </c>
      <c r="L9" s="41">
        <v>4.879999999999999</v>
      </c>
      <c r="M9" s="41">
        <v>11.240000000000002</v>
      </c>
      <c r="N9" s="41">
        <v>12.39</v>
      </c>
      <c r="O9" s="41">
        <v>13.39</v>
      </c>
      <c r="P9" s="41">
        <v>7.8500000000000014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9.7700000000000031</v>
      </c>
      <c r="AA9" s="41">
        <v>3.6400000000000006</v>
      </c>
      <c r="AB9" s="42">
        <v>10.689999999999998</v>
      </c>
    </row>
    <row r="10" spans="2:28" ht="17.25" thickTop="1" thickBot="1">
      <c r="B10" s="43" t="s">
        <v>47</v>
      </c>
      <c r="C10" s="83">
        <f t="shared" si="0"/>
        <v>145.49</v>
      </c>
      <c r="D10" s="84"/>
      <c r="E10" s="40">
        <v>13.149999999999999</v>
      </c>
      <c r="F10" s="41">
        <v>12.479999999999997</v>
      </c>
      <c r="G10" s="41">
        <v>4.2300000000000004</v>
      </c>
      <c r="H10" s="41">
        <v>0</v>
      </c>
      <c r="I10" s="41">
        <v>0</v>
      </c>
      <c r="J10" s="41">
        <v>0</v>
      </c>
      <c r="K10" s="41">
        <v>8.9099999999999966</v>
      </c>
      <c r="L10" s="41">
        <v>0</v>
      </c>
      <c r="M10" s="41">
        <v>2.8500000000000014</v>
      </c>
      <c r="N10" s="41">
        <v>11.36</v>
      </c>
      <c r="O10" s="41">
        <v>13.090000000000003</v>
      </c>
      <c r="P10" s="41">
        <v>13.340000000000003</v>
      </c>
      <c r="Q10" s="41">
        <v>13.21</v>
      </c>
      <c r="R10" s="41">
        <v>13.21</v>
      </c>
      <c r="S10" s="41">
        <v>4.57</v>
      </c>
      <c r="T10" s="41">
        <v>0</v>
      </c>
      <c r="U10" s="41">
        <v>0</v>
      </c>
      <c r="V10" s="41">
        <v>12.990000000000002</v>
      </c>
      <c r="W10" s="41">
        <v>6.0499999999999972</v>
      </c>
      <c r="X10" s="41">
        <v>12.990000000000002</v>
      </c>
      <c r="Y10" s="41">
        <v>0</v>
      </c>
      <c r="Z10" s="41">
        <v>2.09</v>
      </c>
      <c r="AA10" s="41">
        <v>0</v>
      </c>
      <c r="AB10" s="42">
        <v>0.96999999999999886</v>
      </c>
    </row>
    <row r="11" spans="2:28" ht="17.25" thickTop="1" thickBot="1">
      <c r="B11" s="43" t="s">
        <v>48</v>
      </c>
      <c r="C11" s="83">
        <f t="shared" si="0"/>
        <v>119.65</v>
      </c>
      <c r="D11" s="84"/>
      <c r="E11" s="40">
        <v>0.33999999999999986</v>
      </c>
      <c r="F11" s="41">
        <v>3.5300000000000011</v>
      </c>
      <c r="G11" s="41">
        <v>0</v>
      </c>
      <c r="H11" s="41">
        <v>0</v>
      </c>
      <c r="I11" s="41">
        <v>0</v>
      </c>
      <c r="J11" s="41">
        <v>0</v>
      </c>
      <c r="K11" s="41">
        <v>2.9400000000000013</v>
      </c>
      <c r="L11" s="41">
        <v>0.42999999999999972</v>
      </c>
      <c r="M11" s="41">
        <v>12.560000000000002</v>
      </c>
      <c r="N11" s="41">
        <v>13.259999999999998</v>
      </c>
      <c r="O11" s="41">
        <v>13.049999999999997</v>
      </c>
      <c r="P11" s="41">
        <v>12.740000000000002</v>
      </c>
      <c r="Q11" s="41">
        <v>7.4500000000000028</v>
      </c>
      <c r="R11" s="41">
        <v>12.909999999999997</v>
      </c>
      <c r="S11" s="41">
        <v>0</v>
      </c>
      <c r="T11" s="41">
        <v>0</v>
      </c>
      <c r="U11" s="41">
        <v>3.4200000000000017</v>
      </c>
      <c r="V11" s="41">
        <v>3.379999999999999</v>
      </c>
      <c r="W11" s="41">
        <v>11.659999999999997</v>
      </c>
      <c r="X11" s="41">
        <v>10.840000000000003</v>
      </c>
      <c r="Y11" s="41">
        <v>0</v>
      </c>
      <c r="Z11" s="41">
        <v>0</v>
      </c>
      <c r="AA11" s="41">
        <v>0</v>
      </c>
      <c r="AB11" s="42">
        <v>11.14</v>
      </c>
    </row>
    <row r="12" spans="2:28" ht="17.25" thickTop="1" thickBot="1">
      <c r="B12" s="43" t="s">
        <v>49</v>
      </c>
      <c r="C12" s="83">
        <f t="shared" si="0"/>
        <v>94.929999999999993</v>
      </c>
      <c r="D12" s="84"/>
      <c r="E12" s="40">
        <v>13.170000000000002</v>
      </c>
      <c r="F12" s="41">
        <v>5.93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1.25</v>
      </c>
      <c r="N12" s="41">
        <v>0</v>
      </c>
      <c r="O12" s="41">
        <v>10.719999999999999</v>
      </c>
      <c r="P12" s="41">
        <v>11.409999999999997</v>
      </c>
      <c r="Q12" s="41">
        <v>10.969999999999999</v>
      </c>
      <c r="R12" s="41">
        <v>2.9299999999999997</v>
      </c>
      <c r="S12" s="41">
        <v>10.329999999999998</v>
      </c>
      <c r="T12" s="41">
        <v>0</v>
      </c>
      <c r="U12" s="41">
        <v>0</v>
      </c>
      <c r="V12" s="41">
        <v>7.3999999999999986</v>
      </c>
      <c r="W12" s="41">
        <v>0</v>
      </c>
      <c r="X12" s="41">
        <v>0</v>
      </c>
      <c r="Y12" s="41">
        <v>2.4499999999999993</v>
      </c>
      <c r="Z12" s="41">
        <v>12.280000000000001</v>
      </c>
      <c r="AA12" s="41">
        <v>0</v>
      </c>
      <c r="AB12" s="42">
        <v>6.0900000000000034</v>
      </c>
    </row>
    <row r="13" spans="2:28" ht="17.25" thickTop="1" thickBot="1">
      <c r="B13" s="43" t="s">
        <v>50</v>
      </c>
      <c r="C13" s="83">
        <f t="shared" si="0"/>
        <v>144.19999999999999</v>
      </c>
      <c r="D13" s="84"/>
      <c r="E13" s="40">
        <v>12.5</v>
      </c>
      <c r="F13" s="41">
        <v>12.68</v>
      </c>
      <c r="G13" s="41">
        <v>0</v>
      </c>
      <c r="H13" s="41">
        <v>0</v>
      </c>
      <c r="I13" s="41">
        <v>0</v>
      </c>
      <c r="J13" s="41">
        <v>0</v>
      </c>
      <c r="K13" s="41">
        <v>1.1499999999999986</v>
      </c>
      <c r="L13" s="41">
        <v>3.2600000000000016</v>
      </c>
      <c r="M13" s="41">
        <v>11.079999999999998</v>
      </c>
      <c r="N13" s="41">
        <v>1.75</v>
      </c>
      <c r="O13" s="41">
        <v>0</v>
      </c>
      <c r="P13" s="41">
        <v>0</v>
      </c>
      <c r="Q13" s="41">
        <v>9.39</v>
      </c>
      <c r="R13" s="41">
        <v>0</v>
      </c>
      <c r="S13" s="41">
        <v>11.049999999999997</v>
      </c>
      <c r="T13" s="41">
        <v>11.659999999999997</v>
      </c>
      <c r="U13" s="41">
        <v>11.850000000000001</v>
      </c>
      <c r="V13" s="41">
        <v>11.490000000000002</v>
      </c>
      <c r="W13" s="41">
        <v>11.420000000000002</v>
      </c>
      <c r="X13" s="41">
        <v>11.25</v>
      </c>
      <c r="Y13" s="41">
        <v>5.9400000000000013</v>
      </c>
      <c r="Z13" s="41">
        <v>5.8099999999999987</v>
      </c>
      <c r="AA13" s="41">
        <v>0</v>
      </c>
      <c r="AB13" s="42">
        <v>11.920000000000002</v>
      </c>
    </row>
    <row r="14" spans="2:28" ht="17.25" thickTop="1" thickBot="1">
      <c r="B14" s="43" t="s">
        <v>51</v>
      </c>
      <c r="C14" s="83">
        <f t="shared" si="0"/>
        <v>75.8</v>
      </c>
      <c r="D14" s="84"/>
      <c r="E14" s="40">
        <v>7.5600000000000023</v>
      </c>
      <c r="F14" s="41">
        <v>9.6499999999999986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7.43</v>
      </c>
      <c r="R14" s="41">
        <v>9.4799999999999969</v>
      </c>
      <c r="S14" s="41">
        <v>0</v>
      </c>
      <c r="T14" s="41">
        <v>6.4500000000000028</v>
      </c>
      <c r="U14" s="41">
        <v>0</v>
      </c>
      <c r="V14" s="41">
        <v>11.219999999999999</v>
      </c>
      <c r="W14" s="41">
        <v>0</v>
      </c>
      <c r="X14" s="41">
        <v>0</v>
      </c>
      <c r="Y14" s="41">
        <v>3.120000000000001</v>
      </c>
      <c r="Z14" s="41">
        <v>11.189999999999998</v>
      </c>
      <c r="AA14" s="41">
        <v>5.1099999999999994</v>
      </c>
      <c r="AB14" s="42">
        <v>4.59</v>
      </c>
    </row>
    <row r="15" spans="2:28" ht="17.25" thickTop="1" thickBot="1">
      <c r="B15" s="43" t="s">
        <v>52</v>
      </c>
      <c r="C15" s="83">
        <f t="shared" si="0"/>
        <v>129.25</v>
      </c>
      <c r="D15" s="84"/>
      <c r="E15" s="40">
        <v>6.75</v>
      </c>
      <c r="F15" s="41">
        <v>11.219999999999999</v>
      </c>
      <c r="G15" s="41">
        <v>10.579999999999998</v>
      </c>
      <c r="H15" s="41">
        <v>0</v>
      </c>
      <c r="I15" s="41">
        <v>0</v>
      </c>
      <c r="J15" s="41">
        <v>4.620000000000001</v>
      </c>
      <c r="K15" s="41">
        <v>9.7700000000000031</v>
      </c>
      <c r="L15" s="41">
        <v>0</v>
      </c>
      <c r="M15" s="41">
        <v>11.57</v>
      </c>
      <c r="N15" s="41">
        <v>10.590000000000003</v>
      </c>
      <c r="O15" s="41">
        <v>11.93</v>
      </c>
      <c r="P15" s="41">
        <v>10.649999999999999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10.29</v>
      </c>
      <c r="W15" s="41">
        <v>11.530000000000001</v>
      </c>
      <c r="X15" s="41">
        <v>0</v>
      </c>
      <c r="Y15" s="41">
        <v>0</v>
      </c>
      <c r="Z15" s="41">
        <v>0</v>
      </c>
      <c r="AA15" s="41">
        <v>8.61</v>
      </c>
      <c r="AB15" s="42">
        <v>11.14</v>
      </c>
    </row>
    <row r="16" spans="2:28" ht="17.25" thickTop="1" thickBot="1">
      <c r="B16" s="43" t="s">
        <v>53</v>
      </c>
      <c r="C16" s="83">
        <f t="shared" si="0"/>
        <v>203.39999999999998</v>
      </c>
      <c r="D16" s="84"/>
      <c r="E16" s="40">
        <v>12.450000000000003</v>
      </c>
      <c r="F16" s="41">
        <v>13.399999999999999</v>
      </c>
      <c r="G16" s="41">
        <v>12.68</v>
      </c>
      <c r="H16" s="41">
        <v>5.7199999999999989</v>
      </c>
      <c r="I16" s="41">
        <v>13.380000000000003</v>
      </c>
      <c r="J16" s="41">
        <v>13.280000000000001</v>
      </c>
      <c r="K16" s="41">
        <v>13.469999999999999</v>
      </c>
      <c r="L16" s="41">
        <v>13.340000000000003</v>
      </c>
      <c r="M16" s="41">
        <v>7.5900000000000034</v>
      </c>
      <c r="N16" s="41">
        <v>5.3599999999999994</v>
      </c>
      <c r="O16" s="41">
        <v>13.340000000000003</v>
      </c>
      <c r="P16" s="41">
        <v>12.649999999999999</v>
      </c>
      <c r="Q16" s="41">
        <v>2.9299999999999997</v>
      </c>
      <c r="R16" s="41">
        <v>12.899999999999999</v>
      </c>
      <c r="S16" s="41">
        <v>8.9600000000000009</v>
      </c>
      <c r="T16" s="41">
        <v>12.07</v>
      </c>
      <c r="U16" s="41">
        <v>12.229999999999997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5.9499999999999993</v>
      </c>
      <c r="AB16" s="42">
        <v>11.700000000000003</v>
      </c>
    </row>
    <row r="17" spans="2:28" ht="17.25" thickTop="1" thickBot="1">
      <c r="B17" s="43" t="s">
        <v>54</v>
      </c>
      <c r="C17" s="83">
        <f t="shared" si="0"/>
        <v>230.77</v>
      </c>
      <c r="D17" s="84"/>
      <c r="E17" s="40">
        <v>4.7300000000000004</v>
      </c>
      <c r="F17" s="41">
        <v>10.36</v>
      </c>
      <c r="G17" s="41">
        <v>11.780000000000001</v>
      </c>
      <c r="H17" s="41">
        <v>11.479999999999997</v>
      </c>
      <c r="I17" s="41">
        <v>7.3599999999999994</v>
      </c>
      <c r="J17" s="41">
        <v>4.8299999999999983</v>
      </c>
      <c r="K17" s="41">
        <v>3.6400000000000006</v>
      </c>
      <c r="L17" s="41">
        <v>0</v>
      </c>
      <c r="M17" s="41">
        <v>11.759999999999998</v>
      </c>
      <c r="N17" s="41">
        <v>11.670000000000002</v>
      </c>
      <c r="O17" s="41">
        <v>9.6000000000000014</v>
      </c>
      <c r="P17" s="41">
        <v>12.560000000000002</v>
      </c>
      <c r="Q17" s="41">
        <v>13.020000000000003</v>
      </c>
      <c r="R17" s="41">
        <v>13.020000000000003</v>
      </c>
      <c r="S17" s="41">
        <v>13.399999999999999</v>
      </c>
      <c r="T17" s="41">
        <v>13.439999999999998</v>
      </c>
      <c r="U17" s="41">
        <v>13.43</v>
      </c>
      <c r="V17" s="41">
        <v>13.450000000000003</v>
      </c>
      <c r="W17" s="41">
        <v>13.340000000000003</v>
      </c>
      <c r="X17" s="41">
        <v>13.280000000000001</v>
      </c>
      <c r="Y17" s="41">
        <v>12.200000000000003</v>
      </c>
      <c r="Z17" s="41">
        <v>4.07</v>
      </c>
      <c r="AA17" s="41">
        <v>8.3500000000000014</v>
      </c>
      <c r="AB17" s="42">
        <v>0</v>
      </c>
    </row>
    <row r="18" spans="2:28" ht="17.25" thickTop="1" thickBot="1">
      <c r="B18" s="43" t="s">
        <v>55</v>
      </c>
      <c r="C18" s="83">
        <f t="shared" si="0"/>
        <v>152.60999999999999</v>
      </c>
      <c r="D18" s="84"/>
      <c r="E18" s="40">
        <v>10.530000000000001</v>
      </c>
      <c r="F18" s="41">
        <v>11.009999999999998</v>
      </c>
      <c r="G18" s="41">
        <v>0</v>
      </c>
      <c r="H18" s="41">
        <v>0</v>
      </c>
      <c r="I18" s="41">
        <v>0</v>
      </c>
      <c r="J18" s="41">
        <v>0</v>
      </c>
      <c r="K18" s="41">
        <v>8.39</v>
      </c>
      <c r="L18" s="41">
        <v>0</v>
      </c>
      <c r="M18" s="41">
        <v>11.07</v>
      </c>
      <c r="N18" s="41">
        <v>12.229999999999997</v>
      </c>
      <c r="O18" s="41">
        <v>0</v>
      </c>
      <c r="P18" s="41">
        <v>11.659999999999997</v>
      </c>
      <c r="Q18" s="41">
        <v>2.1900000000000013</v>
      </c>
      <c r="R18" s="41">
        <v>0</v>
      </c>
      <c r="S18" s="41">
        <v>9.7899999999999991</v>
      </c>
      <c r="T18" s="41">
        <v>12.030000000000001</v>
      </c>
      <c r="U18" s="41">
        <v>6.2100000000000009</v>
      </c>
      <c r="V18" s="41">
        <v>0</v>
      </c>
      <c r="W18" s="41">
        <v>0</v>
      </c>
      <c r="X18" s="41">
        <v>9.3699999999999974</v>
      </c>
      <c r="Y18" s="41">
        <v>11.439999999999998</v>
      </c>
      <c r="Z18" s="41">
        <v>12.469999999999999</v>
      </c>
      <c r="AA18" s="41">
        <v>11.75</v>
      </c>
      <c r="AB18" s="42">
        <v>12.469999999999999</v>
      </c>
    </row>
    <row r="19" spans="2:28" ht="17.25" thickTop="1" thickBot="1">
      <c r="B19" s="43" t="s">
        <v>56</v>
      </c>
      <c r="C19" s="83">
        <f t="shared" si="0"/>
        <v>216.12</v>
      </c>
      <c r="D19" s="84"/>
      <c r="E19" s="40">
        <v>12.71</v>
      </c>
      <c r="F19" s="41">
        <v>12.729999999999997</v>
      </c>
      <c r="G19" s="41">
        <v>12.36</v>
      </c>
      <c r="H19" s="41">
        <v>12.689999999999998</v>
      </c>
      <c r="I19" s="41">
        <v>12.770000000000003</v>
      </c>
      <c r="J19" s="41">
        <v>12.759999999999998</v>
      </c>
      <c r="K19" s="41">
        <v>12.780000000000001</v>
      </c>
      <c r="L19" s="41">
        <v>12.490000000000002</v>
      </c>
      <c r="M19" s="41">
        <v>12.04</v>
      </c>
      <c r="N19" s="41">
        <v>11.43</v>
      </c>
      <c r="O19" s="41">
        <v>11.04</v>
      </c>
      <c r="P19" s="41">
        <v>4.0100000000000016</v>
      </c>
      <c r="Q19" s="41">
        <v>0</v>
      </c>
      <c r="R19" s="41">
        <v>4.0300000000000011</v>
      </c>
      <c r="S19" s="41">
        <v>5.5500000000000007</v>
      </c>
      <c r="T19" s="41">
        <v>0</v>
      </c>
      <c r="U19" s="41">
        <v>0</v>
      </c>
      <c r="V19" s="41">
        <v>5.48</v>
      </c>
      <c r="W19" s="41">
        <v>12.630000000000003</v>
      </c>
      <c r="X19" s="41">
        <v>12.64</v>
      </c>
      <c r="Y19" s="41">
        <v>4.34</v>
      </c>
      <c r="Z19" s="41">
        <v>11.670000000000002</v>
      </c>
      <c r="AA19" s="41">
        <v>11.520000000000003</v>
      </c>
      <c r="AB19" s="42">
        <v>8.4500000000000028</v>
      </c>
    </row>
    <row r="20" spans="2:28" ht="17.25" thickTop="1" thickBot="1">
      <c r="B20" s="43" t="s">
        <v>57</v>
      </c>
      <c r="C20" s="83">
        <f t="shared" si="0"/>
        <v>158.81</v>
      </c>
      <c r="D20" s="84"/>
      <c r="E20" s="40">
        <v>2.7600000000000016</v>
      </c>
      <c r="F20" s="41">
        <v>11.909999999999997</v>
      </c>
      <c r="G20" s="41">
        <v>12.219999999999999</v>
      </c>
      <c r="H20" s="41">
        <v>12.479999999999997</v>
      </c>
      <c r="I20" s="41">
        <v>11.560000000000002</v>
      </c>
      <c r="J20" s="41">
        <v>0</v>
      </c>
      <c r="K20" s="41">
        <v>12.149999999999999</v>
      </c>
      <c r="L20" s="41">
        <v>12.11</v>
      </c>
      <c r="M20" s="41">
        <v>5.3999999999999986</v>
      </c>
      <c r="N20" s="41">
        <v>11.420000000000002</v>
      </c>
      <c r="O20" s="41">
        <v>12.310000000000002</v>
      </c>
      <c r="P20" s="41">
        <v>7.5499999999999972</v>
      </c>
      <c r="Q20" s="41">
        <v>0</v>
      </c>
      <c r="R20" s="41">
        <v>0</v>
      </c>
      <c r="S20" s="41">
        <v>11.659999999999997</v>
      </c>
      <c r="T20" s="41">
        <v>11.619999999999997</v>
      </c>
      <c r="U20" s="41">
        <v>0</v>
      </c>
      <c r="V20" s="41">
        <v>2.0799999999999983</v>
      </c>
      <c r="W20" s="41">
        <v>4.1999999999999993</v>
      </c>
      <c r="X20" s="41">
        <v>0</v>
      </c>
      <c r="Y20" s="41">
        <v>0</v>
      </c>
      <c r="Z20" s="41">
        <v>0</v>
      </c>
      <c r="AA20" s="41">
        <v>9.240000000000002</v>
      </c>
      <c r="AB20" s="42">
        <v>8.14</v>
      </c>
    </row>
    <row r="21" spans="2:28" ht="17.25" thickTop="1" thickBot="1">
      <c r="B21" s="43" t="s">
        <v>58</v>
      </c>
      <c r="C21" s="83">
        <f t="shared" si="0"/>
        <v>88.75</v>
      </c>
      <c r="D21" s="84"/>
      <c r="E21" s="40">
        <v>9.3299999999999983</v>
      </c>
      <c r="F21" s="41">
        <v>0</v>
      </c>
      <c r="G21" s="41">
        <v>0</v>
      </c>
      <c r="H21" s="41">
        <v>0</v>
      </c>
      <c r="I21" s="41">
        <v>0</v>
      </c>
      <c r="J21" s="41">
        <v>0.94000000000000128</v>
      </c>
      <c r="K21" s="41">
        <v>0</v>
      </c>
      <c r="L21" s="41">
        <v>0</v>
      </c>
      <c r="M21" s="41">
        <v>9.5600000000000023</v>
      </c>
      <c r="N21" s="41">
        <v>0</v>
      </c>
      <c r="O21" s="41">
        <v>12.350000000000001</v>
      </c>
      <c r="P21" s="41">
        <v>4.6400000000000006</v>
      </c>
      <c r="Q21" s="41">
        <v>11.920000000000002</v>
      </c>
      <c r="R21" s="41">
        <v>0</v>
      </c>
      <c r="S21" s="41">
        <v>7.3299999999999983</v>
      </c>
      <c r="T21" s="41">
        <v>8.9999999999999858E-2</v>
      </c>
      <c r="U21" s="41">
        <v>0</v>
      </c>
      <c r="V21" s="41">
        <v>3.2800000000000011</v>
      </c>
      <c r="W21" s="41">
        <v>0</v>
      </c>
      <c r="X21" s="41">
        <v>0</v>
      </c>
      <c r="Y21" s="41">
        <v>5.3099999999999987</v>
      </c>
      <c r="Z21" s="41">
        <v>12.119999999999997</v>
      </c>
      <c r="AA21" s="41">
        <v>11.880000000000003</v>
      </c>
      <c r="AB21" s="42">
        <v>0</v>
      </c>
    </row>
    <row r="22" spans="2:28" ht="17.25" thickTop="1" thickBot="1">
      <c r="B22" s="43" t="s">
        <v>59</v>
      </c>
      <c r="C22" s="83">
        <f t="shared" si="0"/>
        <v>118.92</v>
      </c>
      <c r="D22" s="84"/>
      <c r="E22" s="40">
        <v>6.1599999999999966</v>
      </c>
      <c r="F22" s="41">
        <v>11.450000000000003</v>
      </c>
      <c r="G22" s="41">
        <v>3.8299999999999983</v>
      </c>
      <c r="H22" s="41">
        <v>0</v>
      </c>
      <c r="I22" s="41">
        <v>0</v>
      </c>
      <c r="J22" s="41">
        <v>7.1700000000000017</v>
      </c>
      <c r="K22" s="41">
        <v>5.1000000000000014</v>
      </c>
      <c r="L22" s="41">
        <v>5</v>
      </c>
      <c r="M22" s="41">
        <v>9.1599999999999966</v>
      </c>
      <c r="N22" s="41">
        <v>10.700000000000003</v>
      </c>
      <c r="O22" s="41">
        <v>1.5199999999999996</v>
      </c>
      <c r="P22" s="41">
        <v>5.8000000000000007</v>
      </c>
      <c r="Q22" s="41">
        <v>0</v>
      </c>
      <c r="R22" s="41">
        <v>0</v>
      </c>
      <c r="S22" s="41">
        <v>7.490000000000002</v>
      </c>
      <c r="T22" s="41">
        <v>10.740000000000002</v>
      </c>
      <c r="U22" s="41">
        <v>5</v>
      </c>
      <c r="V22" s="41">
        <v>3.66</v>
      </c>
      <c r="W22" s="41">
        <v>0</v>
      </c>
      <c r="X22" s="41">
        <v>3.6099999999999994</v>
      </c>
      <c r="Y22" s="41">
        <v>0</v>
      </c>
      <c r="Z22" s="41">
        <v>11.229999999999997</v>
      </c>
      <c r="AA22" s="41">
        <v>0</v>
      </c>
      <c r="AB22" s="42">
        <v>11.299999999999997</v>
      </c>
    </row>
    <row r="23" spans="2:28" ht="17.25" thickTop="1" thickBot="1">
      <c r="B23" s="43" t="s">
        <v>60</v>
      </c>
      <c r="C23" s="83">
        <f t="shared" si="0"/>
        <v>124.88000000000002</v>
      </c>
      <c r="D23" s="84"/>
      <c r="E23" s="40">
        <v>11.979999999999997</v>
      </c>
      <c r="F23" s="41">
        <v>12.340000000000003</v>
      </c>
      <c r="G23" s="41">
        <v>8.1199999999999974</v>
      </c>
      <c r="H23" s="41">
        <v>8.3800000000000026</v>
      </c>
      <c r="I23" s="41">
        <v>6.5799999999999983</v>
      </c>
      <c r="J23" s="41">
        <v>0</v>
      </c>
      <c r="K23" s="41">
        <v>0</v>
      </c>
      <c r="L23" s="41">
        <v>3.8000000000000007</v>
      </c>
      <c r="M23" s="41">
        <v>11.880000000000003</v>
      </c>
      <c r="N23" s="41">
        <v>2.5300000000000011</v>
      </c>
      <c r="O23" s="41">
        <v>0</v>
      </c>
      <c r="P23" s="41">
        <v>0</v>
      </c>
      <c r="Q23" s="41">
        <v>0</v>
      </c>
      <c r="R23" s="41">
        <v>6.5799999999999983</v>
      </c>
      <c r="S23" s="41">
        <v>10.630000000000003</v>
      </c>
      <c r="T23" s="41">
        <v>12.14</v>
      </c>
      <c r="U23" s="41">
        <v>0</v>
      </c>
      <c r="V23" s="41">
        <v>5.5</v>
      </c>
      <c r="W23" s="41">
        <v>12.009999999999998</v>
      </c>
      <c r="X23" s="41">
        <v>0</v>
      </c>
      <c r="Y23" s="41">
        <v>0</v>
      </c>
      <c r="Z23" s="41">
        <v>0</v>
      </c>
      <c r="AA23" s="41">
        <v>0.23999999999999844</v>
      </c>
      <c r="AB23" s="42">
        <v>12.170000000000002</v>
      </c>
    </row>
    <row r="24" spans="2:28" ht="17.25" thickTop="1" thickBot="1">
      <c r="B24" s="43" t="s">
        <v>61</v>
      </c>
      <c r="C24" s="83">
        <f t="shared" si="0"/>
        <v>131.08999999999997</v>
      </c>
      <c r="D24" s="84"/>
      <c r="E24" s="40">
        <v>12.659999999999997</v>
      </c>
      <c r="F24" s="41">
        <v>12.880000000000003</v>
      </c>
      <c r="G24" s="41">
        <v>12.909999999999997</v>
      </c>
      <c r="H24" s="41">
        <v>2.3999999999999986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10.159999999999997</v>
      </c>
      <c r="O24" s="41">
        <v>9.3699999999999974</v>
      </c>
      <c r="P24" s="41">
        <v>3.8599999999999994</v>
      </c>
      <c r="Q24" s="41">
        <v>0</v>
      </c>
      <c r="R24" s="41">
        <v>0</v>
      </c>
      <c r="S24" s="41">
        <v>0</v>
      </c>
      <c r="T24" s="41">
        <v>0</v>
      </c>
      <c r="U24" s="41">
        <v>7.1300000000000026</v>
      </c>
      <c r="V24" s="41">
        <v>2.879999999999999</v>
      </c>
      <c r="W24" s="41">
        <v>11.89</v>
      </c>
      <c r="X24" s="41">
        <v>11.969999999999999</v>
      </c>
      <c r="Y24" s="41">
        <v>11.899999999999999</v>
      </c>
      <c r="Z24" s="41">
        <v>9.3299999999999983</v>
      </c>
      <c r="AA24" s="41">
        <v>11.75</v>
      </c>
      <c r="AB24" s="42">
        <v>0</v>
      </c>
    </row>
    <row r="25" spans="2:28" ht="17.25" thickTop="1" thickBot="1">
      <c r="B25" s="43" t="s">
        <v>62</v>
      </c>
      <c r="C25" s="83">
        <f t="shared" si="0"/>
        <v>96.899999999999991</v>
      </c>
      <c r="D25" s="84"/>
      <c r="E25" s="40">
        <v>0</v>
      </c>
      <c r="F25" s="41">
        <v>0</v>
      </c>
      <c r="G25" s="41">
        <v>7.7899999999999991</v>
      </c>
      <c r="H25" s="41">
        <v>11.340000000000003</v>
      </c>
      <c r="I25" s="41">
        <v>11.64</v>
      </c>
      <c r="J25" s="41">
        <v>3.5799999999999983</v>
      </c>
      <c r="K25" s="41">
        <v>11.469999999999999</v>
      </c>
      <c r="L25" s="41">
        <v>11.520000000000003</v>
      </c>
      <c r="M25" s="41">
        <v>0.51000000000000156</v>
      </c>
      <c r="N25" s="41">
        <v>3.2899999999999991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5.48</v>
      </c>
      <c r="U25" s="41">
        <v>0</v>
      </c>
      <c r="V25" s="41">
        <v>6.3900000000000006</v>
      </c>
      <c r="W25" s="41">
        <v>5.2100000000000009</v>
      </c>
      <c r="X25" s="41">
        <v>7.0399999999999991</v>
      </c>
      <c r="Y25" s="41">
        <v>0</v>
      </c>
      <c r="Z25" s="41">
        <v>0</v>
      </c>
      <c r="AA25" s="41">
        <v>5.3299999999999983</v>
      </c>
      <c r="AB25" s="42">
        <v>6.3100000000000023</v>
      </c>
    </row>
    <row r="26" spans="2:28" ht="17.25" thickTop="1" thickBot="1">
      <c r="B26" s="43" t="s">
        <v>63</v>
      </c>
      <c r="C26" s="83">
        <f t="shared" si="0"/>
        <v>57.690000000000012</v>
      </c>
      <c r="D26" s="84"/>
      <c r="E26" s="40">
        <v>0</v>
      </c>
      <c r="F26" s="41">
        <v>0.82000000000000028</v>
      </c>
      <c r="G26" s="41">
        <v>5.34</v>
      </c>
      <c r="H26" s="41">
        <v>0.46999999999999886</v>
      </c>
      <c r="I26" s="41">
        <v>0</v>
      </c>
      <c r="J26" s="41">
        <v>0</v>
      </c>
      <c r="K26" s="41">
        <v>0</v>
      </c>
      <c r="L26" s="41">
        <v>6.3400000000000034</v>
      </c>
      <c r="M26" s="41">
        <v>9.6499999999999986</v>
      </c>
      <c r="N26" s="41">
        <v>0</v>
      </c>
      <c r="O26" s="41">
        <v>0</v>
      </c>
      <c r="P26" s="41">
        <v>0</v>
      </c>
      <c r="Q26" s="41">
        <v>0</v>
      </c>
      <c r="R26" s="41">
        <v>3</v>
      </c>
      <c r="S26" s="41">
        <v>8.11</v>
      </c>
      <c r="T26" s="41">
        <v>0</v>
      </c>
      <c r="U26" s="41">
        <v>0</v>
      </c>
      <c r="V26" s="41">
        <v>0</v>
      </c>
      <c r="W26" s="41">
        <v>9.5</v>
      </c>
      <c r="X26" s="41">
        <v>0.62000000000000099</v>
      </c>
      <c r="Y26" s="41">
        <v>2.5300000000000011</v>
      </c>
      <c r="Z26" s="41">
        <v>11.310000000000002</v>
      </c>
      <c r="AA26" s="41">
        <v>0</v>
      </c>
      <c r="AB26" s="42">
        <v>0</v>
      </c>
    </row>
    <row r="27" spans="2:28" ht="17.25" thickTop="1" thickBot="1">
      <c r="B27" s="43" t="s">
        <v>64</v>
      </c>
      <c r="C27" s="83">
        <f t="shared" si="0"/>
        <v>51.459999999999994</v>
      </c>
      <c r="D27" s="84"/>
      <c r="E27" s="40">
        <v>4.3099999999999987</v>
      </c>
      <c r="F27" s="41">
        <v>0</v>
      </c>
      <c r="G27" s="41">
        <v>0</v>
      </c>
      <c r="H27" s="41">
        <v>0</v>
      </c>
      <c r="I27" s="41">
        <v>3.1400000000000006</v>
      </c>
      <c r="J27" s="41">
        <v>8.2999999999999972</v>
      </c>
      <c r="K27" s="41">
        <v>12.189999999999998</v>
      </c>
      <c r="L27" s="41">
        <v>0</v>
      </c>
      <c r="M27" s="41">
        <v>10.549999999999997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2.3999999999999986</v>
      </c>
      <c r="T27" s="41">
        <v>0.51000000000000156</v>
      </c>
      <c r="U27" s="41">
        <v>0</v>
      </c>
      <c r="V27" s="41">
        <v>0</v>
      </c>
      <c r="W27" s="41">
        <v>4.6400000000000006</v>
      </c>
      <c r="X27" s="41">
        <v>3.34</v>
      </c>
      <c r="Y27" s="41">
        <v>0</v>
      </c>
      <c r="Z27" s="41">
        <v>0</v>
      </c>
      <c r="AA27" s="41">
        <v>0</v>
      </c>
      <c r="AB27" s="42">
        <v>2.0799999999999983</v>
      </c>
    </row>
    <row r="28" spans="2:28" ht="17.25" thickTop="1" thickBot="1">
      <c r="B28" s="43" t="s">
        <v>65</v>
      </c>
      <c r="C28" s="83">
        <f t="shared" si="0"/>
        <v>50.970000000000006</v>
      </c>
      <c r="D28" s="84"/>
      <c r="E28" s="40">
        <v>6.990000000000002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3.9899999999999984</v>
      </c>
      <c r="M28" s="41">
        <v>10.810000000000002</v>
      </c>
      <c r="N28" s="41">
        <v>0</v>
      </c>
      <c r="O28" s="41">
        <v>0</v>
      </c>
      <c r="P28" s="41">
        <v>11.64</v>
      </c>
      <c r="Q28" s="41">
        <v>3.3999999999999986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11.75</v>
      </c>
      <c r="X28" s="41">
        <v>0</v>
      </c>
      <c r="Y28" s="41">
        <v>0</v>
      </c>
      <c r="Z28" s="41">
        <v>0</v>
      </c>
      <c r="AA28" s="41">
        <v>0</v>
      </c>
      <c r="AB28" s="42">
        <v>2.3900000000000006</v>
      </c>
    </row>
    <row r="29" spans="2:28" ht="17.25" thickTop="1" thickBot="1">
      <c r="B29" s="43" t="s">
        <v>66</v>
      </c>
      <c r="C29" s="83">
        <f t="shared" si="0"/>
        <v>38.270000000000003</v>
      </c>
      <c r="D29" s="84"/>
      <c r="E29" s="40">
        <v>0</v>
      </c>
      <c r="F29" s="41">
        <v>0</v>
      </c>
      <c r="G29" s="41">
        <v>0</v>
      </c>
      <c r="H29" s="41">
        <v>0.10000000000000142</v>
      </c>
      <c r="I29" s="41">
        <v>5.25</v>
      </c>
      <c r="J29" s="41">
        <v>9.6700000000000017</v>
      </c>
      <c r="K29" s="41">
        <v>0</v>
      </c>
      <c r="L29" s="41">
        <v>0</v>
      </c>
      <c r="M29" s="41">
        <v>0</v>
      </c>
      <c r="N29" s="41">
        <v>0</v>
      </c>
      <c r="O29" s="41">
        <v>10.909999999999997</v>
      </c>
      <c r="P29" s="41">
        <v>10.020000000000003</v>
      </c>
      <c r="Q29" s="41">
        <v>2.3200000000000003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2">
        <v>0</v>
      </c>
    </row>
    <row r="30" spans="2:28" ht="17.25" thickTop="1" thickBot="1">
      <c r="B30" s="43" t="s">
        <v>67</v>
      </c>
      <c r="C30" s="83">
        <f t="shared" si="0"/>
        <v>52.579999999999991</v>
      </c>
      <c r="D30" s="84"/>
      <c r="E30" s="40">
        <v>11.920000000000002</v>
      </c>
      <c r="F30" s="41">
        <v>3.2199999999999989</v>
      </c>
      <c r="G30" s="41">
        <v>0.41000000000000014</v>
      </c>
      <c r="H30" s="41">
        <v>12.07</v>
      </c>
      <c r="I30" s="41">
        <v>11.880000000000003</v>
      </c>
      <c r="J30" s="41">
        <v>9.6599999999999966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2.129999999999999</v>
      </c>
      <c r="Y30" s="41">
        <v>1.2899999999999991</v>
      </c>
      <c r="Z30" s="41">
        <v>0</v>
      </c>
      <c r="AA30" s="41">
        <v>0</v>
      </c>
      <c r="AB30" s="42">
        <v>0</v>
      </c>
    </row>
    <row r="31" spans="2:28" ht="16.5" thickTop="1">
      <c r="B31" s="44" t="s">
        <v>68</v>
      </c>
      <c r="C31" s="95">
        <f t="shared" si="0"/>
        <v>77.13000000000001</v>
      </c>
      <c r="D31" s="96"/>
      <c r="E31" s="45">
        <v>0</v>
      </c>
      <c r="F31" s="46">
        <v>0</v>
      </c>
      <c r="G31" s="46">
        <v>0</v>
      </c>
      <c r="H31" s="46">
        <v>11.43</v>
      </c>
      <c r="I31" s="46">
        <v>0.51999999999999957</v>
      </c>
      <c r="J31" s="46">
        <v>12.340000000000003</v>
      </c>
      <c r="K31" s="46">
        <v>2.66</v>
      </c>
      <c r="L31" s="46">
        <v>0.80999999999999872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7.1000000000000014</v>
      </c>
      <c r="W31" s="46">
        <v>10.86</v>
      </c>
      <c r="X31" s="46">
        <v>1.5</v>
      </c>
      <c r="Y31" s="46">
        <v>0</v>
      </c>
      <c r="Z31" s="46">
        <v>11.93</v>
      </c>
      <c r="AA31" s="46">
        <v>12.090000000000003</v>
      </c>
      <c r="AB31" s="47">
        <v>5.8900000000000006</v>
      </c>
    </row>
    <row r="32" spans="2:28" ht="16.5" hidden="1" thickBot="1">
      <c r="B32" s="48" t="s">
        <v>69</v>
      </c>
      <c r="C32" s="97">
        <f t="shared" si="0"/>
        <v>0</v>
      </c>
      <c r="D32" s="98"/>
      <c r="E32" s="49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2"/>
    </row>
    <row r="33" spans="2:29" ht="16.5" hidden="1" thickBot="1">
      <c r="B33" s="43" t="s">
        <v>70</v>
      </c>
      <c r="C33" s="83">
        <f t="shared" si="0"/>
        <v>0</v>
      </c>
      <c r="D33" s="84"/>
      <c r="E33" s="49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2"/>
    </row>
    <row r="34" spans="2:29" ht="15.75" hidden="1">
      <c r="B34" s="44" t="s">
        <v>71</v>
      </c>
      <c r="C34" s="85">
        <f>SUM(E34:AB34)</f>
        <v>0</v>
      </c>
      <c r="D34" s="86"/>
      <c r="E34" s="50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7" spans="2:29" ht="21.75" customHeight="1" thickBot="1">
      <c r="B37" s="87" t="s">
        <v>36</v>
      </c>
      <c r="C37" s="89" t="s">
        <v>37</v>
      </c>
      <c r="D37" s="90"/>
      <c r="E37" s="93" t="s">
        <v>74</v>
      </c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4"/>
    </row>
    <row r="38" spans="2:29" ht="15.75" customHeight="1" thickTop="1" thickBot="1">
      <c r="B38" s="88"/>
      <c r="C38" s="91"/>
      <c r="D38" s="92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51" t="s">
        <v>25</v>
      </c>
      <c r="AC38" s="4"/>
    </row>
    <row r="39" spans="2:29" ht="17.25" thickTop="1" thickBot="1">
      <c r="B39" s="39" t="str">
        <f>B4</f>
        <v>01.02.2021</v>
      </c>
      <c r="C39" s="83">
        <f>SUM(E39:AB39)</f>
        <v>-108.37</v>
      </c>
      <c r="D39" s="84"/>
      <c r="E39" s="40">
        <v>-2.129999999999999</v>
      </c>
      <c r="F39" s="41">
        <v>-8.0399999999999991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-10</v>
      </c>
      <c r="O39" s="41">
        <v>-9.0399999999999991</v>
      </c>
      <c r="P39" s="41">
        <v>-6.4699999999999989</v>
      </c>
      <c r="Q39" s="41">
        <v>-10.42</v>
      </c>
      <c r="R39" s="41">
        <v>-5.82</v>
      </c>
      <c r="S39" s="41">
        <v>0</v>
      </c>
      <c r="T39" s="41">
        <v>-9.7100000000000009</v>
      </c>
      <c r="U39" s="41">
        <v>-9.7600000000000016</v>
      </c>
      <c r="V39" s="41">
        <v>0</v>
      </c>
      <c r="W39" s="41">
        <v>-5.9400000000000013</v>
      </c>
      <c r="X39" s="41">
        <v>-10.73</v>
      </c>
      <c r="Y39" s="41">
        <v>-10.88</v>
      </c>
      <c r="Z39" s="41">
        <v>-9.43</v>
      </c>
      <c r="AA39" s="41">
        <v>0</v>
      </c>
      <c r="AB39" s="42">
        <v>0</v>
      </c>
    </row>
    <row r="40" spans="2:29" ht="17.25" thickTop="1" thickBot="1">
      <c r="B40" s="43" t="str">
        <f t="shared" ref="B40:B69" si="1">B5</f>
        <v>02.02.2021</v>
      </c>
      <c r="C40" s="83">
        <f t="shared" ref="C40:C68" si="2">SUM(E40:AB40)</f>
        <v>-37.83</v>
      </c>
      <c r="D40" s="84"/>
      <c r="E40" s="40">
        <v>-4.1000000000000014</v>
      </c>
      <c r="F40" s="41">
        <v>-0.12999999999999901</v>
      </c>
      <c r="G40" s="41">
        <v>-0.30000000000000071</v>
      </c>
      <c r="H40" s="41">
        <v>-2.5300000000000011</v>
      </c>
      <c r="I40" s="41">
        <v>-6.32</v>
      </c>
      <c r="J40" s="41">
        <v>0</v>
      </c>
      <c r="K40" s="41">
        <v>0</v>
      </c>
      <c r="L40" s="41">
        <v>0</v>
      </c>
      <c r="M40" s="41">
        <v>0</v>
      </c>
      <c r="N40" s="41">
        <v>-3.4899999999999984</v>
      </c>
      <c r="O40" s="41">
        <v>0</v>
      </c>
      <c r="P40" s="41">
        <v>-7.7899999999999991</v>
      </c>
      <c r="Q40" s="41">
        <v>-0.14999999999999858</v>
      </c>
      <c r="R40" s="41">
        <v>0</v>
      </c>
      <c r="S40" s="41">
        <v>0</v>
      </c>
      <c r="T40" s="41">
        <v>-4.3599999999999994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-8.66</v>
      </c>
      <c r="AA40" s="41">
        <v>0</v>
      </c>
      <c r="AB40" s="42">
        <v>0</v>
      </c>
    </row>
    <row r="41" spans="2:29" ht="17.25" thickTop="1" thickBot="1">
      <c r="B41" s="43" t="str">
        <f t="shared" si="1"/>
        <v>03.02.2021</v>
      </c>
      <c r="C41" s="83">
        <f t="shared" si="2"/>
        <v>-37.9</v>
      </c>
      <c r="D41" s="84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-5.7899999999999991</v>
      </c>
      <c r="Q41" s="41">
        <v>-7.4499999999999993</v>
      </c>
      <c r="R41" s="41">
        <v>-10.07</v>
      </c>
      <c r="S41" s="41">
        <v>0</v>
      </c>
      <c r="T41" s="41">
        <v>-3.2399999999999984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-2.1000000000000014</v>
      </c>
      <c r="AA41" s="41">
        <v>0</v>
      </c>
      <c r="AB41" s="42">
        <v>-9.25</v>
      </c>
    </row>
    <row r="42" spans="2:29" ht="17.25" thickTop="1" thickBot="1">
      <c r="B42" s="43" t="str">
        <f t="shared" si="1"/>
        <v>04.02.2021</v>
      </c>
      <c r="C42" s="83">
        <f t="shared" si="2"/>
        <v>-79.84</v>
      </c>
      <c r="D42" s="84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-3.1799999999999997</v>
      </c>
      <c r="L42" s="41">
        <v>0</v>
      </c>
      <c r="M42" s="41">
        <v>0</v>
      </c>
      <c r="N42" s="41">
        <v>0</v>
      </c>
      <c r="O42" s="41">
        <v>-2.8500000000000014</v>
      </c>
      <c r="P42" s="41">
        <v>-9.2800000000000011</v>
      </c>
      <c r="Q42" s="41">
        <v>-5.82</v>
      </c>
      <c r="R42" s="41">
        <v>0</v>
      </c>
      <c r="S42" s="41">
        <v>0</v>
      </c>
      <c r="T42" s="41">
        <v>-7.620000000000001</v>
      </c>
      <c r="U42" s="41">
        <v>0</v>
      </c>
      <c r="V42" s="41">
        <v>0</v>
      </c>
      <c r="W42" s="41">
        <v>-7.6499999999999986</v>
      </c>
      <c r="X42" s="41">
        <v>-10.67</v>
      </c>
      <c r="Y42" s="41">
        <v>-10.76</v>
      </c>
      <c r="Z42" s="41">
        <v>-10.91</v>
      </c>
      <c r="AA42" s="41">
        <v>-11.1</v>
      </c>
      <c r="AB42" s="42">
        <v>0</v>
      </c>
    </row>
    <row r="43" spans="2:29" ht="17.25" thickTop="1" thickBot="1">
      <c r="B43" s="43" t="str">
        <f t="shared" si="1"/>
        <v>05.02.2021</v>
      </c>
      <c r="C43" s="83">
        <f t="shared" si="2"/>
        <v>-55.260000000000005</v>
      </c>
      <c r="D43" s="84"/>
      <c r="E43" s="40">
        <v>0</v>
      </c>
      <c r="F43" s="41">
        <v>0</v>
      </c>
      <c r="G43" s="41">
        <v>-6.7100000000000009</v>
      </c>
      <c r="H43" s="41">
        <v>0</v>
      </c>
      <c r="I43" s="41">
        <v>0</v>
      </c>
      <c r="J43" s="41">
        <v>0</v>
      </c>
      <c r="K43" s="41">
        <v>0</v>
      </c>
      <c r="L43" s="41">
        <v>-2.41</v>
      </c>
      <c r="M43" s="41">
        <v>-5.8099999999999987</v>
      </c>
      <c r="N43" s="41">
        <v>0</v>
      </c>
      <c r="O43" s="41">
        <v>0</v>
      </c>
      <c r="P43" s="41">
        <v>0</v>
      </c>
      <c r="Q43" s="41">
        <v>-11.16</v>
      </c>
      <c r="R43" s="41">
        <v>-9.36</v>
      </c>
      <c r="S43" s="41">
        <v>0</v>
      </c>
      <c r="T43" s="41">
        <v>-4.5799999999999983</v>
      </c>
      <c r="U43" s="41">
        <v>-9.7199999999999989</v>
      </c>
      <c r="V43" s="41">
        <v>0</v>
      </c>
      <c r="W43" s="41">
        <v>-2.5300000000000011</v>
      </c>
      <c r="X43" s="41">
        <v>0</v>
      </c>
      <c r="Y43" s="41">
        <v>0</v>
      </c>
      <c r="Z43" s="41">
        <v>0</v>
      </c>
      <c r="AA43" s="41">
        <v>0</v>
      </c>
      <c r="AB43" s="42">
        <v>-2.9800000000000004</v>
      </c>
    </row>
    <row r="44" spans="2:29" ht="17.25" thickTop="1" thickBot="1">
      <c r="B44" s="43" t="str">
        <f t="shared" si="1"/>
        <v>06.02.2021</v>
      </c>
      <c r="C44" s="83">
        <f t="shared" si="2"/>
        <v>-83.949999999999989</v>
      </c>
      <c r="D44" s="84"/>
      <c r="E44" s="40">
        <v>0</v>
      </c>
      <c r="F44" s="41">
        <v>0</v>
      </c>
      <c r="G44" s="41">
        <v>-5.5100000000000016</v>
      </c>
      <c r="H44" s="41">
        <v>0</v>
      </c>
      <c r="I44" s="41">
        <v>0</v>
      </c>
      <c r="J44" s="41">
        <v>-2.3000000000000007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-7.3299999999999983</v>
      </c>
      <c r="R44" s="41">
        <v>-10.53</v>
      </c>
      <c r="S44" s="41">
        <v>-11.5</v>
      </c>
      <c r="T44" s="41">
        <v>-6.59</v>
      </c>
      <c r="U44" s="41">
        <v>-10.09</v>
      </c>
      <c r="V44" s="41">
        <v>-10.6</v>
      </c>
      <c r="W44" s="41">
        <v>-8.6499999999999986</v>
      </c>
      <c r="X44" s="41">
        <v>-10.38</v>
      </c>
      <c r="Y44" s="41">
        <v>-0.46999999999999886</v>
      </c>
      <c r="Z44" s="41">
        <v>0</v>
      </c>
      <c r="AA44" s="41">
        <v>0</v>
      </c>
      <c r="AB44" s="42">
        <v>0</v>
      </c>
    </row>
    <row r="45" spans="2:29" ht="17.25" thickTop="1" thickBot="1">
      <c r="B45" s="43" t="str">
        <f t="shared" si="1"/>
        <v>07.02.2021</v>
      </c>
      <c r="C45" s="83">
        <f t="shared" si="2"/>
        <v>-28.619999999999997</v>
      </c>
      <c r="D45" s="84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-7.0000000000000284E-2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-9.629999999999999</v>
      </c>
      <c r="U45" s="41">
        <v>-5.5599999999999987</v>
      </c>
      <c r="V45" s="41">
        <v>0</v>
      </c>
      <c r="W45" s="41">
        <v>0</v>
      </c>
      <c r="X45" s="41">
        <v>0</v>
      </c>
      <c r="Y45" s="41">
        <v>-8.82</v>
      </c>
      <c r="Z45" s="41">
        <v>0</v>
      </c>
      <c r="AA45" s="41">
        <v>-4.5399999999999991</v>
      </c>
      <c r="AB45" s="42">
        <v>0</v>
      </c>
    </row>
    <row r="46" spans="2:29" ht="17.25" thickTop="1" thickBot="1">
      <c r="B46" s="43" t="str">
        <f t="shared" si="1"/>
        <v>08.02.2021</v>
      </c>
      <c r="C46" s="83">
        <f t="shared" si="2"/>
        <v>-29.86</v>
      </c>
      <c r="D46" s="84"/>
      <c r="E46" s="40">
        <v>0</v>
      </c>
      <c r="F46" s="41">
        <v>0</v>
      </c>
      <c r="G46" s="41">
        <v>-5.3599999999999994</v>
      </c>
      <c r="H46" s="41">
        <v>0</v>
      </c>
      <c r="I46" s="41">
        <v>0</v>
      </c>
      <c r="J46" s="41">
        <v>-1.0599999999999987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-4.8900000000000006</v>
      </c>
      <c r="T46" s="41">
        <v>-5.9400000000000013</v>
      </c>
      <c r="U46" s="41">
        <v>0</v>
      </c>
      <c r="V46" s="41">
        <v>0</v>
      </c>
      <c r="W46" s="41">
        <v>0</v>
      </c>
      <c r="X46" s="41">
        <v>0</v>
      </c>
      <c r="Y46" s="41">
        <v>-6.4499999999999993</v>
      </c>
      <c r="Z46" s="41">
        <v>-3.2399999999999984</v>
      </c>
      <c r="AA46" s="41">
        <v>-2.9200000000000017</v>
      </c>
      <c r="AB46" s="42">
        <v>0</v>
      </c>
    </row>
    <row r="47" spans="2:29" ht="17.25" thickTop="1" thickBot="1">
      <c r="B47" s="43" t="str">
        <f t="shared" si="1"/>
        <v>09.02.2021</v>
      </c>
      <c r="C47" s="83">
        <f t="shared" si="2"/>
        <v>-39.03</v>
      </c>
      <c r="D47" s="84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-9.3999999999999986</v>
      </c>
      <c r="L47" s="41">
        <v>-5.5599999999999987</v>
      </c>
      <c r="M47" s="41">
        <v>0</v>
      </c>
      <c r="N47" s="41">
        <v>-3.0100000000000016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-4.5399999999999991</v>
      </c>
      <c r="U47" s="41">
        <v>-1.1099999999999994</v>
      </c>
      <c r="V47" s="41">
        <v>0</v>
      </c>
      <c r="W47" s="41">
        <v>-5.5500000000000007</v>
      </c>
      <c r="X47" s="41">
        <v>-9.6999999999999993</v>
      </c>
      <c r="Y47" s="41">
        <v>0</v>
      </c>
      <c r="Z47" s="41">
        <v>0</v>
      </c>
      <c r="AA47" s="41">
        <v>-0.16000000000000014</v>
      </c>
      <c r="AB47" s="42">
        <v>0</v>
      </c>
    </row>
    <row r="48" spans="2:29" ht="17.25" thickTop="1" thickBot="1">
      <c r="B48" s="43" t="str">
        <f t="shared" si="1"/>
        <v>10.02.2021</v>
      </c>
      <c r="C48" s="83">
        <f t="shared" si="2"/>
        <v>-15.07</v>
      </c>
      <c r="D48" s="84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-0.35999999999999943</v>
      </c>
      <c r="P48" s="41">
        <v>-8.0100000000000016</v>
      </c>
      <c r="Q48" s="41">
        <v>0</v>
      </c>
      <c r="R48" s="41">
        <v>-5.5799999999999983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-1.120000000000001</v>
      </c>
      <c r="AB48" s="42">
        <v>0</v>
      </c>
    </row>
    <row r="49" spans="2:28" ht="17.25" thickTop="1" thickBot="1">
      <c r="B49" s="43" t="str">
        <f t="shared" si="1"/>
        <v>11.02.2021</v>
      </c>
      <c r="C49" s="83">
        <f t="shared" si="2"/>
        <v>-66.27000000000001</v>
      </c>
      <c r="D49" s="84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-0.60000000000000142</v>
      </c>
      <c r="L49" s="41">
        <v>-10.73</v>
      </c>
      <c r="M49" s="41">
        <v>-10.68</v>
      </c>
      <c r="N49" s="41">
        <v>-10.8</v>
      </c>
      <c r="O49" s="41">
        <v>-10.59</v>
      </c>
      <c r="P49" s="41">
        <v>-5.1900000000000013</v>
      </c>
      <c r="Q49" s="41">
        <v>0</v>
      </c>
      <c r="R49" s="41">
        <v>0</v>
      </c>
      <c r="S49" s="41">
        <v>-0.64999999999999858</v>
      </c>
      <c r="T49" s="41">
        <v>0</v>
      </c>
      <c r="U49" s="41">
        <v>-10.31</v>
      </c>
      <c r="V49" s="41">
        <v>0</v>
      </c>
      <c r="W49" s="41">
        <v>-3.8299999999999983</v>
      </c>
      <c r="X49" s="41">
        <v>-2.8900000000000006</v>
      </c>
      <c r="Y49" s="41">
        <v>0</v>
      </c>
      <c r="Z49" s="41">
        <v>0</v>
      </c>
      <c r="AA49" s="41">
        <v>0</v>
      </c>
      <c r="AB49" s="42">
        <v>0</v>
      </c>
    </row>
    <row r="50" spans="2:28" ht="17.25" thickTop="1" thickBot="1">
      <c r="B50" s="43" t="str">
        <f t="shared" si="1"/>
        <v>12.02.2021</v>
      </c>
      <c r="C50" s="83">
        <f t="shared" si="2"/>
        <v>-55.86999999999999</v>
      </c>
      <c r="D50" s="84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-3.3999999999999986</v>
      </c>
      <c r="M50" s="41">
        <v>0</v>
      </c>
      <c r="N50" s="41">
        <v>0</v>
      </c>
      <c r="O50" s="41">
        <v>0</v>
      </c>
      <c r="P50" s="41">
        <v>0</v>
      </c>
      <c r="Q50" s="41">
        <v>-2.7199999999999989</v>
      </c>
      <c r="R50" s="41">
        <v>-10.65</v>
      </c>
      <c r="S50" s="41">
        <v>-4.9499999999999993</v>
      </c>
      <c r="T50" s="41">
        <v>-7.2899999999999991</v>
      </c>
      <c r="U50" s="41">
        <v>-9.7399999999999984</v>
      </c>
      <c r="V50" s="41">
        <v>0</v>
      </c>
      <c r="W50" s="41">
        <v>0</v>
      </c>
      <c r="X50" s="41">
        <v>-4.16</v>
      </c>
      <c r="Y50" s="41">
        <v>-6.4400000000000013</v>
      </c>
      <c r="Z50" s="41">
        <v>-6.52</v>
      </c>
      <c r="AA50" s="41">
        <v>0</v>
      </c>
      <c r="AB50" s="42">
        <v>0</v>
      </c>
    </row>
    <row r="51" spans="2:28" ht="17.25" thickTop="1" thickBot="1">
      <c r="B51" s="43" t="str">
        <f t="shared" si="1"/>
        <v>13.02.2021</v>
      </c>
      <c r="C51" s="83">
        <f t="shared" si="2"/>
        <v>-38.410000000000011</v>
      </c>
      <c r="D51" s="84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-9.07</v>
      </c>
      <c r="W51" s="41">
        <v>-6.1900000000000013</v>
      </c>
      <c r="X51" s="41">
        <v>-10.76</v>
      </c>
      <c r="Y51" s="41">
        <v>-10.88</v>
      </c>
      <c r="Z51" s="41">
        <v>-1.5100000000000016</v>
      </c>
      <c r="AA51" s="41">
        <v>0</v>
      </c>
      <c r="AB51" s="42">
        <v>0</v>
      </c>
    </row>
    <row r="52" spans="2:28" ht="17.25" thickTop="1" thickBot="1">
      <c r="B52" s="43" t="str">
        <f t="shared" si="1"/>
        <v>14.02.2021</v>
      </c>
      <c r="C52" s="83">
        <f t="shared" si="2"/>
        <v>-9.4000000000000021</v>
      </c>
      <c r="D52" s="84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-5.4400000000000013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-3.9600000000000009</v>
      </c>
    </row>
    <row r="53" spans="2:28" ht="17.25" thickTop="1" thickBot="1">
      <c r="B53" s="43" t="str">
        <f t="shared" si="1"/>
        <v>15.02.2021</v>
      </c>
      <c r="C53" s="83">
        <f t="shared" si="2"/>
        <v>-35.11</v>
      </c>
      <c r="D53" s="84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-4.9200000000000017</v>
      </c>
      <c r="K53" s="41">
        <v>0</v>
      </c>
      <c r="L53" s="41">
        <v>-7.07</v>
      </c>
      <c r="M53" s="41">
        <v>0</v>
      </c>
      <c r="N53" s="41">
        <v>0</v>
      </c>
      <c r="O53" s="41">
        <v>-1.8599999999999994</v>
      </c>
      <c r="P53" s="41">
        <v>0</v>
      </c>
      <c r="Q53" s="41">
        <v>0</v>
      </c>
      <c r="R53" s="41">
        <v>-10.62</v>
      </c>
      <c r="S53" s="41">
        <v>0</v>
      </c>
      <c r="T53" s="41">
        <v>0</v>
      </c>
      <c r="U53" s="41">
        <v>0</v>
      </c>
      <c r="V53" s="41">
        <v>-9.57</v>
      </c>
      <c r="W53" s="41">
        <v>-1.0700000000000003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>
      <c r="B54" s="43" t="str">
        <f t="shared" si="1"/>
        <v>16.02.2021</v>
      </c>
      <c r="C54" s="83">
        <f t="shared" si="2"/>
        <v>-18.900000000000002</v>
      </c>
      <c r="D54" s="84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-0.12000000000000099</v>
      </c>
      <c r="R54" s="41">
        <v>0</v>
      </c>
      <c r="S54" s="41">
        <v>0</v>
      </c>
      <c r="T54" s="41">
        <v>-8.370000000000001</v>
      </c>
      <c r="U54" s="41">
        <v>-10.41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7.25" thickTop="1" thickBot="1">
      <c r="B55" s="43" t="str">
        <f t="shared" si="1"/>
        <v>17.02.2021</v>
      </c>
      <c r="C55" s="83">
        <f t="shared" si="2"/>
        <v>-36.31</v>
      </c>
      <c r="D55" s="84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-3.8599999999999994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-4.370000000000001</v>
      </c>
      <c r="R55" s="41">
        <v>-2.3200000000000003</v>
      </c>
      <c r="S55" s="41">
        <v>0</v>
      </c>
      <c r="T55" s="41">
        <v>0</v>
      </c>
      <c r="U55" s="41">
        <v>-5.0300000000000011</v>
      </c>
      <c r="V55" s="41">
        <v>0</v>
      </c>
      <c r="W55" s="41">
        <v>0</v>
      </c>
      <c r="X55" s="41">
        <v>-6.5500000000000007</v>
      </c>
      <c r="Y55" s="41">
        <v>-10.09</v>
      </c>
      <c r="Z55" s="41">
        <v>-4.09</v>
      </c>
      <c r="AA55" s="41">
        <v>0</v>
      </c>
      <c r="AB55" s="42">
        <v>0</v>
      </c>
    </row>
    <row r="56" spans="2:28" ht="17.25" thickTop="1" thickBot="1">
      <c r="B56" s="43" t="str">
        <f t="shared" si="1"/>
        <v>18.02.2021</v>
      </c>
      <c r="C56" s="83">
        <f t="shared" si="2"/>
        <v>-68.460000000000008</v>
      </c>
      <c r="D56" s="84"/>
      <c r="E56" s="40">
        <v>0</v>
      </c>
      <c r="F56" s="41">
        <v>-6.3299999999999983</v>
      </c>
      <c r="G56" s="41">
        <v>-2.6099999999999994</v>
      </c>
      <c r="H56" s="41">
        <v>-6.8299999999999983</v>
      </c>
      <c r="I56" s="41">
        <v>-7.8999999999999986</v>
      </c>
      <c r="J56" s="41">
        <v>0</v>
      </c>
      <c r="K56" s="41">
        <v>-10.39</v>
      </c>
      <c r="L56" s="41">
        <v>-5.5</v>
      </c>
      <c r="M56" s="41">
        <v>0</v>
      </c>
      <c r="N56" s="41">
        <v>-1.0700000000000003</v>
      </c>
      <c r="O56" s="41">
        <v>0</v>
      </c>
      <c r="P56" s="41">
        <v>0</v>
      </c>
      <c r="Q56" s="41">
        <v>0</v>
      </c>
      <c r="R56" s="41">
        <v>-3.0199999999999996</v>
      </c>
      <c r="S56" s="41">
        <v>0</v>
      </c>
      <c r="T56" s="41">
        <v>0</v>
      </c>
      <c r="U56" s="41">
        <v>-0.51000000000000156</v>
      </c>
      <c r="V56" s="41">
        <v>0</v>
      </c>
      <c r="W56" s="41">
        <v>-5.5100000000000016</v>
      </c>
      <c r="X56" s="41">
        <v>-8.2600000000000016</v>
      </c>
      <c r="Y56" s="41">
        <v>0</v>
      </c>
      <c r="Z56" s="41">
        <v>0</v>
      </c>
      <c r="AA56" s="41">
        <v>0</v>
      </c>
      <c r="AB56" s="42">
        <v>-10.53</v>
      </c>
    </row>
    <row r="57" spans="2:28" ht="17.25" thickTop="1" thickBot="1">
      <c r="B57" s="43" t="str">
        <f t="shared" si="1"/>
        <v>19.02.2021</v>
      </c>
      <c r="C57" s="83">
        <f t="shared" si="2"/>
        <v>-53.14</v>
      </c>
      <c r="D57" s="84"/>
      <c r="E57" s="40">
        <v>0</v>
      </c>
      <c r="F57" s="41">
        <v>0</v>
      </c>
      <c r="G57" s="41">
        <v>0</v>
      </c>
      <c r="H57" s="41">
        <v>-7.5599999999999987</v>
      </c>
      <c r="I57" s="41">
        <v>-5.7100000000000009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-9.6499999999999986</v>
      </c>
      <c r="R57" s="41">
        <v>-7.129999999999999</v>
      </c>
      <c r="S57" s="41">
        <v>0</v>
      </c>
      <c r="T57" s="41">
        <v>0</v>
      </c>
      <c r="U57" s="41">
        <v>0</v>
      </c>
      <c r="V57" s="41">
        <v>0</v>
      </c>
      <c r="W57" s="41">
        <v>-1.7600000000000016</v>
      </c>
      <c r="X57" s="41">
        <v>0</v>
      </c>
      <c r="Y57" s="41">
        <v>-9.879999999999999</v>
      </c>
      <c r="Z57" s="41">
        <v>0</v>
      </c>
      <c r="AA57" s="41">
        <v>-11.45</v>
      </c>
      <c r="AB57" s="42">
        <v>0</v>
      </c>
    </row>
    <row r="58" spans="2:28" ht="17.25" thickTop="1" thickBot="1">
      <c r="B58" s="43" t="str">
        <f t="shared" si="1"/>
        <v>20.02.2021</v>
      </c>
      <c r="C58" s="83">
        <f t="shared" si="2"/>
        <v>-53.72999999999999</v>
      </c>
      <c r="D58" s="84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-6.1499999999999986</v>
      </c>
      <c r="K58" s="41">
        <v>-0.37000000000000099</v>
      </c>
      <c r="L58" s="41">
        <v>0</v>
      </c>
      <c r="M58" s="41">
        <v>0</v>
      </c>
      <c r="N58" s="41">
        <v>0</v>
      </c>
      <c r="O58" s="41">
        <v>-10.99</v>
      </c>
      <c r="P58" s="41">
        <v>-0.33999999999999986</v>
      </c>
      <c r="Q58" s="41">
        <v>-0.62999999999999901</v>
      </c>
      <c r="R58" s="41">
        <v>0</v>
      </c>
      <c r="S58" s="41">
        <v>0</v>
      </c>
      <c r="T58" s="41">
        <v>0</v>
      </c>
      <c r="U58" s="41">
        <v>-6.6700000000000017</v>
      </c>
      <c r="V58" s="41">
        <v>0</v>
      </c>
      <c r="W58" s="41">
        <v>0</v>
      </c>
      <c r="X58" s="41">
        <v>-8.2899999999999991</v>
      </c>
      <c r="Y58" s="41">
        <v>-9.7399999999999984</v>
      </c>
      <c r="Z58" s="41">
        <v>-10.55</v>
      </c>
      <c r="AA58" s="41">
        <v>0</v>
      </c>
      <c r="AB58" s="42">
        <v>0</v>
      </c>
    </row>
    <row r="59" spans="2:28" ht="17.25" thickTop="1" thickBot="1">
      <c r="B59" s="43" t="str">
        <f t="shared" si="1"/>
        <v>21.02.2021</v>
      </c>
      <c r="C59" s="83">
        <f t="shared" si="2"/>
        <v>-49.2</v>
      </c>
      <c r="D59" s="84"/>
      <c r="E59" s="40">
        <v>0</v>
      </c>
      <c r="F59" s="41">
        <v>0</v>
      </c>
      <c r="G59" s="41">
        <v>0</v>
      </c>
      <c r="H59" s="41">
        <v>0</v>
      </c>
      <c r="I59" s="41">
        <v>-6.6099999999999994</v>
      </c>
      <c r="J59" s="41">
        <v>-0.23000000000000043</v>
      </c>
      <c r="K59" s="41">
        <v>-8.7800000000000011</v>
      </c>
      <c r="L59" s="41">
        <v>-1.6999999999999993</v>
      </c>
      <c r="M59" s="41">
        <v>-4.8900000000000006</v>
      </c>
      <c r="N59" s="41">
        <v>0</v>
      </c>
      <c r="O59" s="41">
        <v>0</v>
      </c>
      <c r="P59" s="41">
        <v>0</v>
      </c>
      <c r="Q59" s="41">
        <v>-6.25</v>
      </c>
      <c r="R59" s="41">
        <v>-9.5300000000000011</v>
      </c>
      <c r="S59" s="41">
        <v>-9.73</v>
      </c>
      <c r="T59" s="41">
        <v>-0.94999999999999929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-0.53000000000000114</v>
      </c>
    </row>
    <row r="60" spans="2:28" ht="17.25" thickTop="1" thickBot="1">
      <c r="B60" s="43" t="str">
        <f t="shared" si="1"/>
        <v>22.02.2021</v>
      </c>
      <c r="C60" s="83">
        <f t="shared" si="2"/>
        <v>-97.289999999999992</v>
      </c>
      <c r="D60" s="84"/>
      <c r="E60" s="40">
        <v>-10.28</v>
      </c>
      <c r="F60" s="41">
        <v>-8.66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-2.9699999999999989</v>
      </c>
      <c r="P60" s="41">
        <v>-11.16</v>
      </c>
      <c r="Q60" s="41">
        <v>-11.08</v>
      </c>
      <c r="R60" s="41">
        <v>-10.36</v>
      </c>
      <c r="S60" s="41">
        <v>-11.66</v>
      </c>
      <c r="T60" s="41">
        <v>0</v>
      </c>
      <c r="U60" s="41">
        <v>-11.23</v>
      </c>
      <c r="V60" s="41">
        <v>0</v>
      </c>
      <c r="W60" s="41">
        <v>0</v>
      </c>
      <c r="X60" s="41">
        <v>0</v>
      </c>
      <c r="Y60" s="41">
        <v>-9.5300000000000011</v>
      </c>
      <c r="Z60" s="41">
        <v>-10.36</v>
      </c>
      <c r="AA60" s="41">
        <v>0</v>
      </c>
      <c r="AB60" s="42">
        <v>0</v>
      </c>
    </row>
    <row r="61" spans="2:28" ht="17.25" thickTop="1" thickBot="1">
      <c r="B61" s="43" t="str">
        <f t="shared" si="1"/>
        <v>23.02.2021</v>
      </c>
      <c r="C61" s="83">
        <f t="shared" si="2"/>
        <v>-84.4</v>
      </c>
      <c r="D61" s="84"/>
      <c r="E61" s="40">
        <v>-1.7899999999999991</v>
      </c>
      <c r="F61" s="41">
        <v>0</v>
      </c>
      <c r="G61" s="41">
        <v>0</v>
      </c>
      <c r="H61" s="41">
        <v>0</v>
      </c>
      <c r="I61" s="41">
        <v>-3.7100000000000009</v>
      </c>
      <c r="J61" s="41">
        <v>-8.39</v>
      </c>
      <c r="K61" s="41">
        <v>-1.5599999999999987</v>
      </c>
      <c r="L61" s="41">
        <v>0</v>
      </c>
      <c r="M61" s="41">
        <v>0</v>
      </c>
      <c r="N61" s="41">
        <v>-10.69</v>
      </c>
      <c r="O61" s="41">
        <v>-11.58</v>
      </c>
      <c r="P61" s="41">
        <v>-11.84</v>
      </c>
      <c r="Q61" s="41">
        <v>-1.7699999999999996</v>
      </c>
      <c r="R61" s="41">
        <v>0</v>
      </c>
      <c r="S61" s="41">
        <v>0</v>
      </c>
      <c r="T61" s="41">
        <v>-3.0100000000000016</v>
      </c>
      <c r="U61" s="41">
        <v>-9.8999999999999986</v>
      </c>
      <c r="V61" s="41">
        <v>-1.0100000000000016</v>
      </c>
      <c r="W61" s="41">
        <v>0</v>
      </c>
      <c r="X61" s="41">
        <v>0</v>
      </c>
      <c r="Y61" s="41">
        <v>0</v>
      </c>
      <c r="Z61" s="41">
        <v>0</v>
      </c>
      <c r="AA61" s="41">
        <v>-11.43</v>
      </c>
      <c r="AB61" s="42">
        <v>-7.7199999999999989</v>
      </c>
    </row>
    <row r="62" spans="2:28" ht="17.25" thickTop="1" thickBot="1">
      <c r="B62" s="43" t="str">
        <f t="shared" si="1"/>
        <v>24.02.2021</v>
      </c>
      <c r="C62" s="83">
        <f t="shared" si="2"/>
        <v>-121.00999999999999</v>
      </c>
      <c r="D62" s="84"/>
      <c r="E62" s="40">
        <v>0</v>
      </c>
      <c r="F62" s="41">
        <v>-8.7899999999999991</v>
      </c>
      <c r="G62" s="41">
        <v>-8.5</v>
      </c>
      <c r="H62" s="41">
        <v>-9.8299999999999983</v>
      </c>
      <c r="I62" s="41">
        <v>0</v>
      </c>
      <c r="J62" s="41">
        <v>0</v>
      </c>
      <c r="K62" s="41">
        <v>0</v>
      </c>
      <c r="L62" s="41">
        <v>-8.620000000000001</v>
      </c>
      <c r="M62" s="41">
        <v>0</v>
      </c>
      <c r="N62" s="41">
        <v>-10.61</v>
      </c>
      <c r="O62" s="41">
        <v>-9.379999999999999</v>
      </c>
      <c r="P62" s="41">
        <v>-10.09</v>
      </c>
      <c r="Q62" s="41">
        <v>-11.5</v>
      </c>
      <c r="R62" s="41">
        <v>-11.17</v>
      </c>
      <c r="S62" s="41">
        <v>0</v>
      </c>
      <c r="T62" s="41">
        <v>0</v>
      </c>
      <c r="U62" s="41">
        <v>-10.8</v>
      </c>
      <c r="V62" s="41">
        <v>-11.26</v>
      </c>
      <c r="W62" s="41">
        <v>0</v>
      </c>
      <c r="X62" s="41">
        <v>0</v>
      </c>
      <c r="Y62" s="41">
        <v>-2.2399999999999984</v>
      </c>
      <c r="Z62" s="41">
        <v>-6.4200000000000017</v>
      </c>
      <c r="AA62" s="41">
        <v>-1.8000000000000007</v>
      </c>
      <c r="AB62" s="42">
        <v>0</v>
      </c>
    </row>
    <row r="63" spans="2:28" ht="17.25" thickTop="1" thickBot="1">
      <c r="B63" s="43" t="str">
        <f t="shared" si="1"/>
        <v>25.02.2021</v>
      </c>
      <c r="C63" s="83">
        <f t="shared" si="2"/>
        <v>-131.53</v>
      </c>
      <c r="D63" s="84"/>
      <c r="E63" s="40">
        <v>0</v>
      </c>
      <c r="F63" s="41">
        <v>-2.7399999999999984</v>
      </c>
      <c r="G63" s="41">
        <v>-7.1999999999999993</v>
      </c>
      <c r="H63" s="41">
        <v>-10.52</v>
      </c>
      <c r="I63" s="41">
        <v>-10.53</v>
      </c>
      <c r="J63" s="41">
        <v>-10.84</v>
      </c>
      <c r="K63" s="41">
        <v>-9.2899999999999991</v>
      </c>
      <c r="L63" s="41">
        <v>0</v>
      </c>
      <c r="M63" s="41">
        <v>0</v>
      </c>
      <c r="N63" s="41">
        <v>-6.75</v>
      </c>
      <c r="O63" s="41">
        <v>-11.03</v>
      </c>
      <c r="P63" s="41">
        <v>0</v>
      </c>
      <c r="Q63" s="41">
        <v>0</v>
      </c>
      <c r="R63" s="41">
        <v>-6.9200000000000017</v>
      </c>
      <c r="S63" s="41">
        <v>-10.65</v>
      </c>
      <c r="T63" s="41">
        <v>-6.0799999999999983</v>
      </c>
      <c r="U63" s="41">
        <v>-7</v>
      </c>
      <c r="V63" s="41">
        <v>-2.3099999999999987</v>
      </c>
      <c r="W63" s="41">
        <v>0</v>
      </c>
      <c r="X63" s="41">
        <v>-2</v>
      </c>
      <c r="Y63" s="41">
        <v>-6.41</v>
      </c>
      <c r="Z63" s="41">
        <v>-9.75</v>
      </c>
      <c r="AA63" s="41">
        <v>-11.51</v>
      </c>
      <c r="AB63" s="42">
        <v>0</v>
      </c>
    </row>
    <row r="64" spans="2:28" ht="17.25" thickTop="1" thickBot="1">
      <c r="B64" s="43" t="str">
        <f t="shared" si="1"/>
        <v>26.02.2021</v>
      </c>
      <c r="C64" s="83">
        <f t="shared" si="2"/>
        <v>-120.4</v>
      </c>
      <c r="D64" s="84"/>
      <c r="E64" s="40">
        <v>-3.25</v>
      </c>
      <c r="F64" s="41">
        <v>-4.1000000000000014</v>
      </c>
      <c r="G64" s="41">
        <v>-9.32</v>
      </c>
      <c r="H64" s="41">
        <v>0</v>
      </c>
      <c r="I64" s="41">
        <v>0</v>
      </c>
      <c r="J64" s="41">
        <v>0</v>
      </c>
      <c r="K64" s="41">
        <v>-10.199999999999999</v>
      </c>
      <c r="L64" s="41">
        <v>-9.9699999999999989</v>
      </c>
      <c r="M64" s="41">
        <v>-9.9499999999999993</v>
      </c>
      <c r="N64" s="41">
        <v>-6.91</v>
      </c>
      <c r="O64" s="41">
        <v>0</v>
      </c>
      <c r="P64" s="41">
        <v>0</v>
      </c>
      <c r="Q64" s="41">
        <v>0</v>
      </c>
      <c r="R64" s="41">
        <v>-10.43</v>
      </c>
      <c r="S64" s="41">
        <v>-5.7800000000000011</v>
      </c>
      <c r="T64" s="41">
        <v>-7.2800000000000011</v>
      </c>
      <c r="U64" s="41">
        <v>-10.87</v>
      </c>
      <c r="V64" s="41">
        <v>-10.9</v>
      </c>
      <c r="W64" s="41">
        <v>-1.5100000000000016</v>
      </c>
      <c r="X64" s="41">
        <v>-2.9400000000000013</v>
      </c>
      <c r="Y64" s="41">
        <v>-7.4699999999999989</v>
      </c>
      <c r="Z64" s="41">
        <v>-3.0199999999999996</v>
      </c>
      <c r="AA64" s="41">
        <v>-1.2100000000000009</v>
      </c>
      <c r="AB64" s="42">
        <v>-5.2899999999999991</v>
      </c>
    </row>
    <row r="65" spans="2:29" ht="17.25" thickTop="1" thickBot="1">
      <c r="B65" s="43" t="str">
        <f t="shared" si="1"/>
        <v>27.02.2021</v>
      </c>
      <c r="C65" s="83">
        <f t="shared" si="2"/>
        <v>-131.65000000000003</v>
      </c>
      <c r="D65" s="84"/>
      <c r="E65" s="52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-10.050000000000001</v>
      </c>
      <c r="L65" s="41">
        <v>-4.3999999999999986</v>
      </c>
      <c r="M65" s="41">
        <v>-4.8999999999999986</v>
      </c>
      <c r="N65" s="41">
        <v>-3.6400000000000006</v>
      </c>
      <c r="O65" s="41">
        <v>-10.61</v>
      </c>
      <c r="P65" s="41">
        <v>-10.98</v>
      </c>
      <c r="Q65" s="41">
        <v>-10.83</v>
      </c>
      <c r="R65" s="41">
        <v>-10.8</v>
      </c>
      <c r="S65" s="41">
        <v>-10.76</v>
      </c>
      <c r="T65" s="41">
        <v>-10.42</v>
      </c>
      <c r="U65" s="41">
        <v>-9.57</v>
      </c>
      <c r="V65" s="41">
        <v>-4.0100000000000016</v>
      </c>
      <c r="W65" s="41">
        <v>-5.0399999999999991</v>
      </c>
      <c r="X65" s="41">
        <v>0</v>
      </c>
      <c r="Y65" s="41">
        <v>0</v>
      </c>
      <c r="Z65" s="41">
        <v>-7.5799999999999983</v>
      </c>
      <c r="AA65" s="41">
        <v>-8.6700000000000017</v>
      </c>
      <c r="AB65" s="42">
        <v>-9.39</v>
      </c>
    </row>
    <row r="66" spans="2:29" ht="16.5" thickTop="1">
      <c r="B66" s="44" t="str">
        <f t="shared" si="1"/>
        <v>28.02.2021</v>
      </c>
      <c r="C66" s="95">
        <f t="shared" si="2"/>
        <v>-107.11999999999999</v>
      </c>
      <c r="D66" s="96"/>
      <c r="E66" s="45">
        <v>-2.6400000000000006</v>
      </c>
      <c r="F66" s="46">
        <v>-3.3299999999999983</v>
      </c>
      <c r="G66" s="46">
        <v>-8.7800000000000011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-9.0500000000000007</v>
      </c>
      <c r="N66" s="46">
        <v>-10.119999999999999</v>
      </c>
      <c r="O66" s="46">
        <v>-10.94</v>
      </c>
      <c r="P66" s="46">
        <v>-10.61</v>
      </c>
      <c r="Q66" s="46">
        <v>-10.65</v>
      </c>
      <c r="R66" s="46">
        <v>-10.74</v>
      </c>
      <c r="S66" s="46">
        <v>-10.66</v>
      </c>
      <c r="T66" s="46">
        <v>-10.97</v>
      </c>
      <c r="U66" s="46">
        <v>-0.87999999999999901</v>
      </c>
      <c r="V66" s="46">
        <v>0</v>
      </c>
      <c r="W66" s="46">
        <v>0</v>
      </c>
      <c r="X66" s="46">
        <v>0</v>
      </c>
      <c r="Y66" s="46">
        <v>-7.75</v>
      </c>
      <c r="Z66" s="46">
        <v>0</v>
      </c>
      <c r="AA66" s="46">
        <v>0</v>
      </c>
      <c r="AB66" s="47">
        <v>0</v>
      </c>
    </row>
    <row r="67" spans="2:29" ht="16.5" hidden="1" thickBot="1">
      <c r="B67" s="48" t="str">
        <f t="shared" si="1"/>
        <v>29.02.2021</v>
      </c>
      <c r="C67" s="97">
        <f t="shared" si="2"/>
        <v>0</v>
      </c>
      <c r="D67" s="98"/>
      <c r="E67" s="49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2"/>
    </row>
    <row r="68" spans="2:29" ht="16.5" hidden="1" thickBot="1">
      <c r="B68" s="43" t="str">
        <f t="shared" si="1"/>
        <v>30.02.2021</v>
      </c>
      <c r="C68" s="83">
        <f t="shared" si="2"/>
        <v>0</v>
      </c>
      <c r="D68" s="84"/>
      <c r="E68" s="49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2"/>
    </row>
    <row r="69" spans="2:29" ht="15.75" hidden="1">
      <c r="B69" s="44" t="str">
        <f t="shared" si="1"/>
        <v>31.02.2021</v>
      </c>
      <c r="C69" s="85">
        <f>SUM(E69:AB69)</f>
        <v>0</v>
      </c>
      <c r="D69" s="86"/>
      <c r="E69" s="50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0" spans="2:29">
      <c r="D70" s="53"/>
    </row>
    <row r="72" spans="2:29" ht="24.75" customHeight="1" thickBot="1">
      <c r="B72" s="87" t="s">
        <v>36</v>
      </c>
      <c r="C72" s="89" t="s">
        <v>37</v>
      </c>
      <c r="D72" s="90"/>
      <c r="E72" s="93" t="s">
        <v>75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4"/>
    </row>
    <row r="73" spans="2:29" ht="15.75" customHeight="1" thickTop="1" thickBot="1">
      <c r="B73" s="88"/>
      <c r="C73" s="91"/>
      <c r="D73" s="92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51" t="s">
        <v>25</v>
      </c>
      <c r="AC73" s="4"/>
    </row>
    <row r="74" spans="2:29" ht="17.25" thickTop="1" thickBot="1">
      <c r="B74" s="39" t="str">
        <f>B39</f>
        <v>01.02.2021</v>
      </c>
      <c r="C74" s="54">
        <f>SUMIF(E74:AB74,"&gt;0")</f>
        <v>104.34</v>
      </c>
      <c r="D74" s="55">
        <f>SUMIF(E74:AB74,"&lt;0")</f>
        <v>-108.37</v>
      </c>
      <c r="E74" s="56">
        <f>E4+E39</f>
        <v>-2.129999999999999</v>
      </c>
      <c r="F74" s="57">
        <f t="shared" ref="F74:AB74" si="3">F4+F39</f>
        <v>-8.0399999999999991</v>
      </c>
      <c r="G74" s="57">
        <f t="shared" si="3"/>
        <v>12.329999999999998</v>
      </c>
      <c r="H74" s="57">
        <f t="shared" si="3"/>
        <v>11.020000000000003</v>
      </c>
      <c r="I74" s="57">
        <f t="shared" si="3"/>
        <v>10.450000000000003</v>
      </c>
      <c r="J74" s="57">
        <f t="shared" si="3"/>
        <v>13.100000000000001</v>
      </c>
      <c r="K74" s="57">
        <f t="shared" si="3"/>
        <v>13.380000000000003</v>
      </c>
      <c r="L74" s="57">
        <f t="shared" si="3"/>
        <v>9</v>
      </c>
      <c r="M74" s="57">
        <f t="shared" si="3"/>
        <v>12.96</v>
      </c>
      <c r="N74" s="57">
        <f t="shared" si="3"/>
        <v>-10</v>
      </c>
      <c r="O74" s="57">
        <f t="shared" si="3"/>
        <v>-9.0399999999999991</v>
      </c>
      <c r="P74" s="57">
        <f t="shared" si="3"/>
        <v>-6.4699999999999989</v>
      </c>
      <c r="Q74" s="57">
        <f t="shared" si="3"/>
        <v>-10.42</v>
      </c>
      <c r="R74" s="58">
        <f t="shared" si="3"/>
        <v>-5.82</v>
      </c>
      <c r="S74" s="59">
        <f t="shared" si="3"/>
        <v>10.880000000000003</v>
      </c>
      <c r="T74" s="41">
        <f t="shared" si="3"/>
        <v>-9.7100000000000009</v>
      </c>
      <c r="U74" s="41">
        <f t="shared" si="3"/>
        <v>-9.7600000000000016</v>
      </c>
      <c r="V74" s="41">
        <f t="shared" si="3"/>
        <v>2.9400000000000013</v>
      </c>
      <c r="W74" s="41">
        <f t="shared" si="3"/>
        <v>-5.9400000000000013</v>
      </c>
      <c r="X74" s="41">
        <f t="shared" si="3"/>
        <v>-10.73</v>
      </c>
      <c r="Y74" s="41">
        <f t="shared" si="3"/>
        <v>-10.88</v>
      </c>
      <c r="Z74" s="41">
        <f t="shared" si="3"/>
        <v>-9.43</v>
      </c>
      <c r="AA74" s="41">
        <f t="shared" si="3"/>
        <v>0.98999999999999844</v>
      </c>
      <c r="AB74" s="42">
        <f t="shared" si="3"/>
        <v>7.2899999999999991</v>
      </c>
    </row>
    <row r="75" spans="2:29" ht="17.25" thickTop="1" thickBot="1">
      <c r="B75" s="43" t="str">
        <f t="shared" ref="B75:B104" si="4">B40</f>
        <v>02.02.2021</v>
      </c>
      <c r="C75" s="54">
        <f t="shared" ref="C75:C104" si="5">SUMIF(E75:AB75,"&gt;0")</f>
        <v>89.949999999999989</v>
      </c>
      <c r="D75" s="55">
        <f t="shared" ref="D75:D104" si="6">SUMIF(E75:AB75,"&lt;0")</f>
        <v>-37.83</v>
      </c>
      <c r="E75" s="49">
        <f t="shared" ref="E75:AB85" si="7">E5+E40</f>
        <v>-4.1000000000000014</v>
      </c>
      <c r="F75" s="41">
        <f t="shared" si="7"/>
        <v>-0.12999999999999901</v>
      </c>
      <c r="G75" s="41">
        <f t="shared" si="7"/>
        <v>-0.30000000000000071</v>
      </c>
      <c r="H75" s="41">
        <f t="shared" si="7"/>
        <v>-2.5300000000000011</v>
      </c>
      <c r="I75" s="41">
        <f t="shared" si="7"/>
        <v>-6.32</v>
      </c>
      <c r="J75" s="41">
        <f t="shared" si="7"/>
        <v>4.8900000000000006</v>
      </c>
      <c r="K75" s="41">
        <f t="shared" si="7"/>
        <v>11.689999999999998</v>
      </c>
      <c r="L75" s="41">
        <f t="shared" si="7"/>
        <v>6.6099999999999994</v>
      </c>
      <c r="M75" s="41">
        <f t="shared" si="7"/>
        <v>8.64</v>
      </c>
      <c r="N75" s="41">
        <f t="shared" si="7"/>
        <v>-3.4899999999999984</v>
      </c>
      <c r="O75" s="41">
        <f t="shared" si="7"/>
        <v>2.9699999999999989</v>
      </c>
      <c r="P75" s="41">
        <f t="shared" si="7"/>
        <v>-7.7899999999999991</v>
      </c>
      <c r="Q75" s="41">
        <f t="shared" si="7"/>
        <v>-0.14999999999999858</v>
      </c>
      <c r="R75" s="41">
        <f t="shared" si="7"/>
        <v>11.920000000000002</v>
      </c>
      <c r="S75" s="41">
        <f t="shared" si="7"/>
        <v>10.68</v>
      </c>
      <c r="T75" s="41">
        <f t="shared" si="7"/>
        <v>-4.3599999999999994</v>
      </c>
      <c r="U75" s="41">
        <f t="shared" si="7"/>
        <v>10.060000000000002</v>
      </c>
      <c r="V75" s="41">
        <f t="shared" si="7"/>
        <v>12.29</v>
      </c>
      <c r="W75" s="41">
        <f t="shared" si="7"/>
        <v>3.4899999999999984</v>
      </c>
      <c r="X75" s="41">
        <f t="shared" si="7"/>
        <v>1.879999999999999</v>
      </c>
      <c r="Y75" s="41">
        <f t="shared" si="7"/>
        <v>0.98999999999999844</v>
      </c>
      <c r="Z75" s="41">
        <f t="shared" si="7"/>
        <v>-8.66</v>
      </c>
      <c r="AA75" s="41">
        <f t="shared" si="7"/>
        <v>2.0300000000000011</v>
      </c>
      <c r="AB75" s="42">
        <f t="shared" si="7"/>
        <v>1.8099999999999987</v>
      </c>
    </row>
    <row r="76" spans="2:29" ht="17.25" thickTop="1" thickBot="1">
      <c r="B76" s="43" t="str">
        <f t="shared" si="4"/>
        <v>03.02.2021</v>
      </c>
      <c r="C76" s="54">
        <f t="shared" si="5"/>
        <v>95.68</v>
      </c>
      <c r="D76" s="55">
        <f t="shared" si="6"/>
        <v>-37.9</v>
      </c>
      <c r="E76" s="49">
        <f t="shared" si="7"/>
        <v>2.7899999999999991</v>
      </c>
      <c r="F76" s="41">
        <f t="shared" si="7"/>
        <v>11.18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0.17000000000000171</v>
      </c>
      <c r="M76" s="41">
        <f t="shared" si="7"/>
        <v>11.060000000000002</v>
      </c>
      <c r="N76" s="41">
        <f t="shared" si="7"/>
        <v>11.5</v>
      </c>
      <c r="O76" s="41">
        <f t="shared" si="7"/>
        <v>6.7000000000000028</v>
      </c>
      <c r="P76" s="41">
        <f t="shared" si="7"/>
        <v>-5.7899999999999991</v>
      </c>
      <c r="Q76" s="41">
        <f t="shared" si="7"/>
        <v>-7.4499999999999993</v>
      </c>
      <c r="R76" s="41">
        <f t="shared" si="7"/>
        <v>-10.07</v>
      </c>
      <c r="S76" s="41">
        <f t="shared" si="7"/>
        <v>6.1499999999999986</v>
      </c>
      <c r="T76" s="41">
        <f t="shared" si="7"/>
        <v>-3.2399999999999984</v>
      </c>
      <c r="U76" s="41">
        <f t="shared" si="7"/>
        <v>1.3500000000000014</v>
      </c>
      <c r="V76" s="41">
        <f t="shared" si="7"/>
        <v>6.2700000000000031</v>
      </c>
      <c r="W76" s="41">
        <f t="shared" si="7"/>
        <v>7.8299999999999983</v>
      </c>
      <c r="X76" s="41">
        <f t="shared" si="7"/>
        <v>13.18</v>
      </c>
      <c r="Y76" s="41">
        <f t="shared" si="7"/>
        <v>8.3100000000000023</v>
      </c>
      <c r="Z76" s="41">
        <f t="shared" si="7"/>
        <v>-2.1000000000000014</v>
      </c>
      <c r="AA76" s="41">
        <f t="shared" si="7"/>
        <v>9.1899999999999977</v>
      </c>
      <c r="AB76" s="42">
        <f t="shared" si="7"/>
        <v>-9.25</v>
      </c>
    </row>
    <row r="77" spans="2:29" ht="17.25" thickTop="1" thickBot="1">
      <c r="B77" s="43" t="str">
        <f t="shared" si="4"/>
        <v>04.02.2021</v>
      </c>
      <c r="C77" s="54">
        <f t="shared" si="5"/>
        <v>83.639999999999986</v>
      </c>
      <c r="D77" s="55">
        <f t="shared" si="6"/>
        <v>-79.84</v>
      </c>
      <c r="E77" s="49">
        <f t="shared" si="7"/>
        <v>9.7299999999999969</v>
      </c>
      <c r="F77" s="41">
        <f t="shared" si="7"/>
        <v>12.770000000000003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-3.1799999999999997</v>
      </c>
      <c r="L77" s="41">
        <f t="shared" si="7"/>
        <v>6.2899999999999991</v>
      </c>
      <c r="M77" s="41">
        <f t="shared" si="7"/>
        <v>11.909999999999997</v>
      </c>
      <c r="N77" s="41">
        <f t="shared" si="7"/>
        <v>9.82</v>
      </c>
      <c r="O77" s="41">
        <f t="shared" si="7"/>
        <v>-2.8500000000000014</v>
      </c>
      <c r="P77" s="41">
        <f t="shared" si="7"/>
        <v>-9.2800000000000011</v>
      </c>
      <c r="Q77" s="41">
        <f t="shared" si="7"/>
        <v>-5.82</v>
      </c>
      <c r="R77" s="41">
        <f t="shared" si="7"/>
        <v>7.6499999999999986</v>
      </c>
      <c r="S77" s="41">
        <f t="shared" si="7"/>
        <v>12.850000000000001</v>
      </c>
      <c r="T77" s="41">
        <f t="shared" si="7"/>
        <v>-7.620000000000001</v>
      </c>
      <c r="U77" s="41">
        <f t="shared" si="7"/>
        <v>2.41</v>
      </c>
      <c r="V77" s="41">
        <f t="shared" si="7"/>
        <v>2.6799999999999997</v>
      </c>
      <c r="W77" s="41">
        <f t="shared" si="7"/>
        <v>-7.6499999999999986</v>
      </c>
      <c r="X77" s="41">
        <f t="shared" si="7"/>
        <v>-10.67</v>
      </c>
      <c r="Y77" s="41">
        <f t="shared" si="7"/>
        <v>-10.76</v>
      </c>
      <c r="Z77" s="41">
        <f t="shared" si="7"/>
        <v>-10.91</v>
      </c>
      <c r="AA77" s="41">
        <f t="shared" si="7"/>
        <v>-11.1</v>
      </c>
      <c r="AB77" s="42">
        <f t="shared" si="7"/>
        <v>7.5300000000000011</v>
      </c>
    </row>
    <row r="78" spans="2:29" ht="17.25" thickTop="1" thickBot="1">
      <c r="B78" s="43" t="str">
        <f t="shared" si="4"/>
        <v>05.02.2021</v>
      </c>
      <c r="C78" s="54">
        <f t="shared" si="5"/>
        <v>74.359999999999985</v>
      </c>
      <c r="D78" s="55">
        <f t="shared" si="6"/>
        <v>-55.260000000000005</v>
      </c>
      <c r="E78" s="49">
        <f t="shared" si="7"/>
        <v>7.1099999999999994</v>
      </c>
      <c r="F78" s="41">
        <f t="shared" si="7"/>
        <v>8.4099999999999966</v>
      </c>
      <c r="G78" s="41">
        <f t="shared" si="7"/>
        <v>-6.7100000000000009</v>
      </c>
      <c r="H78" s="41">
        <f t="shared" si="7"/>
        <v>0</v>
      </c>
      <c r="I78" s="60">
        <f t="shared" si="7"/>
        <v>0</v>
      </c>
      <c r="J78" s="41">
        <f t="shared" si="7"/>
        <v>0</v>
      </c>
      <c r="K78" s="41">
        <f t="shared" si="7"/>
        <v>3.2600000000000016</v>
      </c>
      <c r="L78" s="41">
        <f t="shared" si="7"/>
        <v>-2.41</v>
      </c>
      <c r="M78" s="41">
        <f t="shared" si="7"/>
        <v>-5.8099999999999987</v>
      </c>
      <c r="N78" s="41">
        <f t="shared" si="7"/>
        <v>1.9899999999999984</v>
      </c>
      <c r="O78" s="41">
        <f t="shared" si="7"/>
        <v>5.7399999999999984</v>
      </c>
      <c r="P78" s="41">
        <f t="shared" si="7"/>
        <v>4.3299999999999983</v>
      </c>
      <c r="Q78" s="41">
        <f t="shared" si="7"/>
        <v>-11.16</v>
      </c>
      <c r="R78" s="41">
        <f t="shared" si="7"/>
        <v>-9.36</v>
      </c>
      <c r="S78" s="41">
        <f t="shared" si="7"/>
        <v>1.4600000000000009</v>
      </c>
      <c r="T78" s="41">
        <f t="shared" si="7"/>
        <v>-4.5799999999999983</v>
      </c>
      <c r="U78" s="41">
        <f t="shared" si="7"/>
        <v>-9.7199999999999989</v>
      </c>
      <c r="V78" s="41">
        <f t="shared" si="7"/>
        <v>13.29</v>
      </c>
      <c r="W78" s="41">
        <f t="shared" si="7"/>
        <v>-2.5300000000000011</v>
      </c>
      <c r="X78" s="41">
        <f t="shared" si="7"/>
        <v>2.6499999999999986</v>
      </c>
      <c r="Y78" s="41">
        <f t="shared" si="7"/>
        <v>5.8900000000000006</v>
      </c>
      <c r="Z78" s="41">
        <f t="shared" si="7"/>
        <v>10.009999999999998</v>
      </c>
      <c r="AA78" s="41">
        <f t="shared" si="7"/>
        <v>10.219999999999999</v>
      </c>
      <c r="AB78" s="42">
        <f t="shared" si="7"/>
        <v>-2.9800000000000004</v>
      </c>
    </row>
    <row r="79" spans="2:29" ht="17.25" thickTop="1" thickBot="1">
      <c r="B79" s="43" t="str">
        <f t="shared" si="4"/>
        <v>06.02.2021</v>
      </c>
      <c r="C79" s="54">
        <f t="shared" si="5"/>
        <v>89.970000000000013</v>
      </c>
      <c r="D79" s="55">
        <f t="shared" si="6"/>
        <v>-83.949999999999989</v>
      </c>
      <c r="E79" s="49">
        <f t="shared" si="7"/>
        <v>0.25</v>
      </c>
      <c r="F79" s="41">
        <f t="shared" si="7"/>
        <v>4.6999999999999993</v>
      </c>
      <c r="G79" s="41">
        <f t="shared" si="7"/>
        <v>-5.5100000000000016</v>
      </c>
      <c r="H79" s="41">
        <f t="shared" si="7"/>
        <v>0</v>
      </c>
      <c r="I79" s="41">
        <f t="shared" si="7"/>
        <v>0</v>
      </c>
      <c r="J79" s="41">
        <f t="shared" si="7"/>
        <v>-2.3000000000000007</v>
      </c>
      <c r="K79" s="41">
        <f t="shared" si="7"/>
        <v>11.170000000000002</v>
      </c>
      <c r="L79" s="41">
        <f t="shared" si="7"/>
        <v>4.879999999999999</v>
      </c>
      <c r="M79" s="41">
        <f t="shared" si="7"/>
        <v>11.240000000000002</v>
      </c>
      <c r="N79" s="41">
        <f t="shared" si="7"/>
        <v>12.39</v>
      </c>
      <c r="O79" s="41">
        <f t="shared" si="7"/>
        <v>13.39</v>
      </c>
      <c r="P79" s="41">
        <f t="shared" si="7"/>
        <v>7.8500000000000014</v>
      </c>
      <c r="Q79" s="41">
        <f t="shared" si="7"/>
        <v>-7.3299999999999983</v>
      </c>
      <c r="R79" s="41">
        <f t="shared" si="7"/>
        <v>-10.53</v>
      </c>
      <c r="S79" s="41">
        <f t="shared" si="7"/>
        <v>-11.5</v>
      </c>
      <c r="T79" s="41">
        <f t="shared" si="7"/>
        <v>-6.59</v>
      </c>
      <c r="U79" s="41">
        <f t="shared" si="7"/>
        <v>-10.09</v>
      </c>
      <c r="V79" s="41">
        <f t="shared" si="7"/>
        <v>-10.6</v>
      </c>
      <c r="W79" s="41">
        <f t="shared" si="7"/>
        <v>-8.6499999999999986</v>
      </c>
      <c r="X79" s="41">
        <f t="shared" si="7"/>
        <v>-10.38</v>
      </c>
      <c r="Y79" s="41">
        <f t="shared" si="7"/>
        <v>-0.46999999999999886</v>
      </c>
      <c r="Z79" s="41">
        <f t="shared" si="7"/>
        <v>9.7700000000000031</v>
      </c>
      <c r="AA79" s="41">
        <f t="shared" si="7"/>
        <v>3.6400000000000006</v>
      </c>
      <c r="AB79" s="42">
        <f t="shared" si="7"/>
        <v>10.689999999999998</v>
      </c>
    </row>
    <row r="80" spans="2:29" ht="17.25" thickTop="1" thickBot="1">
      <c r="B80" s="43" t="str">
        <f t="shared" si="4"/>
        <v>07.02.2021</v>
      </c>
      <c r="C80" s="54">
        <f t="shared" si="5"/>
        <v>145.49</v>
      </c>
      <c r="D80" s="55">
        <f t="shared" si="6"/>
        <v>-28.619999999999997</v>
      </c>
      <c r="E80" s="49">
        <f t="shared" si="7"/>
        <v>13.149999999999999</v>
      </c>
      <c r="F80" s="41">
        <f t="shared" si="7"/>
        <v>12.479999999999997</v>
      </c>
      <c r="G80" s="41">
        <f t="shared" si="7"/>
        <v>4.2300000000000004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8.9099999999999966</v>
      </c>
      <c r="L80" s="41">
        <f t="shared" si="7"/>
        <v>-7.0000000000000284E-2</v>
      </c>
      <c r="M80" s="41">
        <f t="shared" si="7"/>
        <v>2.8500000000000014</v>
      </c>
      <c r="N80" s="41">
        <f t="shared" si="7"/>
        <v>11.36</v>
      </c>
      <c r="O80" s="41">
        <f t="shared" si="7"/>
        <v>13.090000000000003</v>
      </c>
      <c r="P80" s="41">
        <f t="shared" si="7"/>
        <v>13.340000000000003</v>
      </c>
      <c r="Q80" s="41">
        <f t="shared" si="7"/>
        <v>13.21</v>
      </c>
      <c r="R80" s="41">
        <f t="shared" si="7"/>
        <v>13.21</v>
      </c>
      <c r="S80" s="41">
        <f t="shared" si="7"/>
        <v>4.57</v>
      </c>
      <c r="T80" s="41">
        <f t="shared" si="7"/>
        <v>-9.629999999999999</v>
      </c>
      <c r="U80" s="41">
        <f t="shared" si="7"/>
        <v>-5.5599999999999987</v>
      </c>
      <c r="V80" s="41">
        <f t="shared" si="7"/>
        <v>12.990000000000002</v>
      </c>
      <c r="W80" s="41">
        <f t="shared" si="7"/>
        <v>6.0499999999999972</v>
      </c>
      <c r="X80" s="41">
        <f t="shared" si="7"/>
        <v>12.990000000000002</v>
      </c>
      <c r="Y80" s="41">
        <f t="shared" si="7"/>
        <v>-8.82</v>
      </c>
      <c r="Z80" s="41">
        <f t="shared" si="7"/>
        <v>2.09</v>
      </c>
      <c r="AA80" s="41">
        <f t="shared" si="7"/>
        <v>-4.5399999999999991</v>
      </c>
      <c r="AB80" s="42">
        <f t="shared" si="7"/>
        <v>0.96999999999999886</v>
      </c>
    </row>
    <row r="81" spans="2:28" ht="17.25" thickTop="1" thickBot="1">
      <c r="B81" s="43" t="str">
        <f t="shared" si="4"/>
        <v>08.02.2021</v>
      </c>
      <c r="C81" s="54">
        <f t="shared" si="5"/>
        <v>119.65</v>
      </c>
      <c r="D81" s="55">
        <f t="shared" si="6"/>
        <v>-29.86</v>
      </c>
      <c r="E81" s="49">
        <f t="shared" si="7"/>
        <v>0.33999999999999986</v>
      </c>
      <c r="F81" s="41">
        <f t="shared" si="7"/>
        <v>3.5300000000000011</v>
      </c>
      <c r="G81" s="41">
        <f t="shared" si="7"/>
        <v>-5.3599999999999994</v>
      </c>
      <c r="H81" s="41">
        <f t="shared" si="7"/>
        <v>0</v>
      </c>
      <c r="I81" s="41">
        <f t="shared" si="7"/>
        <v>0</v>
      </c>
      <c r="J81" s="41">
        <f t="shared" si="7"/>
        <v>-1.0599999999999987</v>
      </c>
      <c r="K81" s="41">
        <f t="shared" si="7"/>
        <v>2.9400000000000013</v>
      </c>
      <c r="L81" s="41">
        <f t="shared" si="7"/>
        <v>0.42999999999999972</v>
      </c>
      <c r="M81" s="41">
        <f t="shared" si="7"/>
        <v>12.560000000000002</v>
      </c>
      <c r="N81" s="41">
        <f t="shared" si="7"/>
        <v>13.259999999999998</v>
      </c>
      <c r="O81" s="41">
        <f t="shared" si="7"/>
        <v>13.049999999999997</v>
      </c>
      <c r="P81" s="41">
        <f t="shared" si="7"/>
        <v>12.740000000000002</v>
      </c>
      <c r="Q81" s="41">
        <f t="shared" si="7"/>
        <v>7.4500000000000028</v>
      </c>
      <c r="R81" s="41">
        <f t="shared" si="7"/>
        <v>12.909999999999997</v>
      </c>
      <c r="S81" s="41">
        <f t="shared" si="7"/>
        <v>-4.8900000000000006</v>
      </c>
      <c r="T81" s="41">
        <f t="shared" si="7"/>
        <v>-5.9400000000000013</v>
      </c>
      <c r="U81" s="41">
        <f t="shared" si="7"/>
        <v>3.4200000000000017</v>
      </c>
      <c r="V81" s="41">
        <f t="shared" si="7"/>
        <v>3.379999999999999</v>
      </c>
      <c r="W81" s="41">
        <f t="shared" si="7"/>
        <v>11.659999999999997</v>
      </c>
      <c r="X81" s="41">
        <f t="shared" si="7"/>
        <v>10.840000000000003</v>
      </c>
      <c r="Y81" s="41">
        <f t="shared" si="7"/>
        <v>-6.4499999999999993</v>
      </c>
      <c r="Z81" s="41">
        <f t="shared" si="7"/>
        <v>-3.2399999999999984</v>
      </c>
      <c r="AA81" s="41">
        <f t="shared" si="7"/>
        <v>-2.9200000000000017</v>
      </c>
      <c r="AB81" s="42">
        <f t="shared" si="7"/>
        <v>11.14</v>
      </c>
    </row>
    <row r="82" spans="2:28" ht="17.25" thickTop="1" thickBot="1">
      <c r="B82" s="43" t="str">
        <f t="shared" si="4"/>
        <v>09.02.2021</v>
      </c>
      <c r="C82" s="54">
        <f t="shared" si="5"/>
        <v>94.929999999999993</v>
      </c>
      <c r="D82" s="55">
        <f t="shared" si="6"/>
        <v>-39.03</v>
      </c>
      <c r="E82" s="49">
        <f t="shared" si="7"/>
        <v>13.170000000000002</v>
      </c>
      <c r="F82" s="41">
        <f t="shared" si="7"/>
        <v>5.93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-9.3999999999999986</v>
      </c>
      <c r="L82" s="41">
        <f t="shared" si="7"/>
        <v>-5.5599999999999987</v>
      </c>
      <c r="M82" s="41">
        <f t="shared" si="7"/>
        <v>1.25</v>
      </c>
      <c r="N82" s="41">
        <f t="shared" si="7"/>
        <v>-3.0100000000000016</v>
      </c>
      <c r="O82" s="41">
        <f t="shared" si="7"/>
        <v>10.719999999999999</v>
      </c>
      <c r="P82" s="41">
        <f t="shared" si="7"/>
        <v>11.409999999999997</v>
      </c>
      <c r="Q82" s="41">
        <f t="shared" si="7"/>
        <v>10.969999999999999</v>
      </c>
      <c r="R82" s="41">
        <f t="shared" si="7"/>
        <v>2.9299999999999997</v>
      </c>
      <c r="S82" s="41">
        <f t="shared" si="7"/>
        <v>10.329999999999998</v>
      </c>
      <c r="T82" s="41">
        <f t="shared" si="7"/>
        <v>-4.5399999999999991</v>
      </c>
      <c r="U82" s="41">
        <f t="shared" si="7"/>
        <v>-1.1099999999999994</v>
      </c>
      <c r="V82" s="41">
        <f t="shared" si="7"/>
        <v>7.3999999999999986</v>
      </c>
      <c r="W82" s="41">
        <f t="shared" si="7"/>
        <v>-5.5500000000000007</v>
      </c>
      <c r="X82" s="41">
        <f t="shared" si="7"/>
        <v>-9.6999999999999993</v>
      </c>
      <c r="Y82" s="41">
        <f t="shared" si="7"/>
        <v>2.4499999999999993</v>
      </c>
      <c r="Z82" s="41">
        <f t="shared" si="7"/>
        <v>12.280000000000001</v>
      </c>
      <c r="AA82" s="41">
        <f t="shared" si="7"/>
        <v>-0.16000000000000014</v>
      </c>
      <c r="AB82" s="42">
        <f t="shared" si="7"/>
        <v>6.0900000000000034</v>
      </c>
    </row>
    <row r="83" spans="2:28" ht="17.25" thickTop="1" thickBot="1">
      <c r="B83" s="43" t="str">
        <f t="shared" si="4"/>
        <v>10.02.2021</v>
      </c>
      <c r="C83" s="54">
        <f t="shared" si="5"/>
        <v>144.19999999999999</v>
      </c>
      <c r="D83" s="55">
        <f t="shared" si="6"/>
        <v>-15.07</v>
      </c>
      <c r="E83" s="49">
        <f t="shared" si="7"/>
        <v>12.5</v>
      </c>
      <c r="F83" s="41">
        <f t="shared" si="7"/>
        <v>12.68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1.1499999999999986</v>
      </c>
      <c r="L83" s="41">
        <f t="shared" si="7"/>
        <v>3.2600000000000016</v>
      </c>
      <c r="M83" s="41">
        <f t="shared" si="7"/>
        <v>11.079999999999998</v>
      </c>
      <c r="N83" s="41">
        <f t="shared" si="7"/>
        <v>1.75</v>
      </c>
      <c r="O83" s="41">
        <f t="shared" si="7"/>
        <v>-0.35999999999999943</v>
      </c>
      <c r="P83" s="41">
        <f t="shared" si="7"/>
        <v>-8.0100000000000016</v>
      </c>
      <c r="Q83" s="41">
        <f t="shared" si="7"/>
        <v>9.39</v>
      </c>
      <c r="R83" s="41">
        <f t="shared" si="7"/>
        <v>-5.5799999999999983</v>
      </c>
      <c r="S83" s="41">
        <f t="shared" si="7"/>
        <v>11.049999999999997</v>
      </c>
      <c r="T83" s="41">
        <f t="shared" si="7"/>
        <v>11.659999999999997</v>
      </c>
      <c r="U83" s="41">
        <f t="shared" si="7"/>
        <v>11.850000000000001</v>
      </c>
      <c r="V83" s="41">
        <f t="shared" si="7"/>
        <v>11.490000000000002</v>
      </c>
      <c r="W83" s="41">
        <f t="shared" si="7"/>
        <v>11.420000000000002</v>
      </c>
      <c r="X83" s="41">
        <f t="shared" si="7"/>
        <v>11.25</v>
      </c>
      <c r="Y83" s="41">
        <f t="shared" si="7"/>
        <v>5.9400000000000013</v>
      </c>
      <c r="Z83" s="41">
        <f t="shared" si="7"/>
        <v>5.8099999999999987</v>
      </c>
      <c r="AA83" s="41">
        <f t="shared" si="7"/>
        <v>-1.120000000000001</v>
      </c>
      <c r="AB83" s="42">
        <f t="shared" si="7"/>
        <v>11.920000000000002</v>
      </c>
    </row>
    <row r="84" spans="2:28" ht="17.25" thickTop="1" thickBot="1">
      <c r="B84" s="43" t="str">
        <f t="shared" si="4"/>
        <v>11.02.2021</v>
      </c>
      <c r="C84" s="54">
        <f t="shared" si="5"/>
        <v>75.8</v>
      </c>
      <c r="D84" s="55">
        <f t="shared" si="6"/>
        <v>-66.27000000000001</v>
      </c>
      <c r="E84" s="49">
        <f t="shared" si="7"/>
        <v>7.5600000000000023</v>
      </c>
      <c r="F84" s="41">
        <f t="shared" si="7"/>
        <v>9.6499999999999986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-0.60000000000000142</v>
      </c>
      <c r="L84" s="41">
        <f t="shared" si="7"/>
        <v>-10.73</v>
      </c>
      <c r="M84" s="41">
        <f t="shared" si="7"/>
        <v>-10.68</v>
      </c>
      <c r="N84" s="41">
        <f t="shared" si="7"/>
        <v>-10.8</v>
      </c>
      <c r="O84" s="41">
        <f t="shared" si="7"/>
        <v>-10.59</v>
      </c>
      <c r="P84" s="41">
        <f t="shared" si="7"/>
        <v>-5.1900000000000013</v>
      </c>
      <c r="Q84" s="41">
        <f t="shared" si="7"/>
        <v>7.43</v>
      </c>
      <c r="R84" s="41">
        <f t="shared" si="7"/>
        <v>9.4799999999999969</v>
      </c>
      <c r="S84" s="41">
        <f t="shared" si="7"/>
        <v>-0.64999999999999858</v>
      </c>
      <c r="T84" s="41">
        <f t="shared" si="7"/>
        <v>6.4500000000000028</v>
      </c>
      <c r="U84" s="41">
        <f t="shared" si="7"/>
        <v>-10.31</v>
      </c>
      <c r="V84" s="41">
        <f t="shared" si="7"/>
        <v>11.219999999999999</v>
      </c>
      <c r="W84" s="41">
        <f t="shared" si="7"/>
        <v>-3.8299999999999983</v>
      </c>
      <c r="X84" s="41">
        <f t="shared" si="7"/>
        <v>-2.8900000000000006</v>
      </c>
      <c r="Y84" s="41">
        <f t="shared" si="7"/>
        <v>3.120000000000001</v>
      </c>
      <c r="Z84" s="41">
        <f t="shared" si="7"/>
        <v>11.189999999999998</v>
      </c>
      <c r="AA84" s="41">
        <f t="shared" si="7"/>
        <v>5.1099999999999994</v>
      </c>
      <c r="AB84" s="42">
        <f t="shared" si="7"/>
        <v>4.59</v>
      </c>
    </row>
    <row r="85" spans="2:28" ht="17.25" thickTop="1" thickBot="1">
      <c r="B85" s="43" t="str">
        <f t="shared" si="4"/>
        <v>12.02.2021</v>
      </c>
      <c r="C85" s="54">
        <f t="shared" si="5"/>
        <v>129.25</v>
      </c>
      <c r="D85" s="55">
        <f t="shared" si="6"/>
        <v>-55.86999999999999</v>
      </c>
      <c r="E85" s="49">
        <f t="shared" si="7"/>
        <v>6.75</v>
      </c>
      <c r="F85" s="41">
        <f t="shared" si="7"/>
        <v>11.219999999999999</v>
      </c>
      <c r="G85" s="41">
        <f t="shared" si="7"/>
        <v>10.579999999999998</v>
      </c>
      <c r="H85" s="41">
        <f t="shared" si="7"/>
        <v>0</v>
      </c>
      <c r="I85" s="41">
        <f t="shared" si="7"/>
        <v>0</v>
      </c>
      <c r="J85" s="41">
        <f t="shared" si="7"/>
        <v>4.620000000000001</v>
      </c>
      <c r="K85" s="41">
        <f t="shared" si="7"/>
        <v>9.7700000000000031</v>
      </c>
      <c r="L85" s="41">
        <f t="shared" si="7"/>
        <v>-3.3999999999999986</v>
      </c>
      <c r="M85" s="41">
        <f t="shared" si="7"/>
        <v>11.57</v>
      </c>
      <c r="N85" s="41">
        <f t="shared" si="7"/>
        <v>10.590000000000003</v>
      </c>
      <c r="O85" s="41">
        <f t="shared" si="7"/>
        <v>11.93</v>
      </c>
      <c r="P85" s="41">
        <f t="shared" si="7"/>
        <v>10.649999999999999</v>
      </c>
      <c r="Q85" s="41">
        <f t="shared" si="7"/>
        <v>-2.7199999999999989</v>
      </c>
      <c r="R85" s="41">
        <f t="shared" si="7"/>
        <v>-10.65</v>
      </c>
      <c r="S85" s="41">
        <f t="shared" si="7"/>
        <v>-4.9499999999999993</v>
      </c>
      <c r="T85" s="41">
        <f t="shared" ref="T85:AB85" si="8">T15+T50</f>
        <v>-7.2899999999999991</v>
      </c>
      <c r="U85" s="41">
        <f t="shared" si="8"/>
        <v>-9.7399999999999984</v>
      </c>
      <c r="V85" s="41">
        <f t="shared" si="8"/>
        <v>10.29</v>
      </c>
      <c r="W85" s="41">
        <f t="shared" si="8"/>
        <v>11.530000000000001</v>
      </c>
      <c r="X85" s="41">
        <f t="shared" si="8"/>
        <v>-4.16</v>
      </c>
      <c r="Y85" s="41">
        <f t="shared" si="8"/>
        <v>-6.4400000000000013</v>
      </c>
      <c r="Z85" s="41">
        <f t="shared" si="8"/>
        <v>-6.52</v>
      </c>
      <c r="AA85" s="41">
        <f t="shared" si="8"/>
        <v>8.61</v>
      </c>
      <c r="AB85" s="42">
        <f t="shared" si="8"/>
        <v>11.14</v>
      </c>
    </row>
    <row r="86" spans="2:28" ht="17.25" thickTop="1" thickBot="1">
      <c r="B86" s="43" t="str">
        <f t="shared" si="4"/>
        <v>13.02.2021</v>
      </c>
      <c r="C86" s="54">
        <f t="shared" si="5"/>
        <v>203.39999999999998</v>
      </c>
      <c r="D86" s="55">
        <f t="shared" si="6"/>
        <v>-38.410000000000011</v>
      </c>
      <c r="E86" s="49">
        <f t="shared" ref="E86:AB96" si="9">E16+E51</f>
        <v>12.450000000000003</v>
      </c>
      <c r="F86" s="41">
        <f t="shared" si="9"/>
        <v>13.399999999999999</v>
      </c>
      <c r="G86" s="41">
        <f t="shared" si="9"/>
        <v>12.68</v>
      </c>
      <c r="H86" s="41">
        <f t="shared" si="9"/>
        <v>5.7199999999999989</v>
      </c>
      <c r="I86" s="41">
        <f t="shared" si="9"/>
        <v>13.380000000000003</v>
      </c>
      <c r="J86" s="41">
        <f t="shared" si="9"/>
        <v>13.280000000000001</v>
      </c>
      <c r="K86" s="41">
        <f t="shared" si="9"/>
        <v>13.469999999999999</v>
      </c>
      <c r="L86" s="41">
        <f t="shared" si="9"/>
        <v>13.340000000000003</v>
      </c>
      <c r="M86" s="41">
        <f t="shared" si="9"/>
        <v>7.5900000000000034</v>
      </c>
      <c r="N86" s="41">
        <f t="shared" si="9"/>
        <v>5.3599999999999994</v>
      </c>
      <c r="O86" s="41">
        <f t="shared" si="9"/>
        <v>13.340000000000003</v>
      </c>
      <c r="P86" s="41">
        <f t="shared" si="9"/>
        <v>12.649999999999999</v>
      </c>
      <c r="Q86" s="41">
        <f t="shared" si="9"/>
        <v>2.9299999999999997</v>
      </c>
      <c r="R86" s="41">
        <f t="shared" si="9"/>
        <v>12.899999999999999</v>
      </c>
      <c r="S86" s="41">
        <f t="shared" si="9"/>
        <v>8.9600000000000009</v>
      </c>
      <c r="T86" s="41">
        <f t="shared" si="9"/>
        <v>12.07</v>
      </c>
      <c r="U86" s="41">
        <f t="shared" si="9"/>
        <v>12.229999999999997</v>
      </c>
      <c r="V86" s="41">
        <f t="shared" si="9"/>
        <v>-9.07</v>
      </c>
      <c r="W86" s="41">
        <f t="shared" si="9"/>
        <v>-6.1900000000000013</v>
      </c>
      <c r="X86" s="41">
        <f t="shared" si="9"/>
        <v>-10.76</v>
      </c>
      <c r="Y86" s="41">
        <f t="shared" si="9"/>
        <v>-10.88</v>
      </c>
      <c r="Z86" s="41">
        <f t="shared" si="9"/>
        <v>-1.5100000000000016</v>
      </c>
      <c r="AA86" s="41">
        <f t="shared" si="9"/>
        <v>5.9499999999999993</v>
      </c>
      <c r="AB86" s="42">
        <f t="shared" si="9"/>
        <v>11.700000000000003</v>
      </c>
    </row>
    <row r="87" spans="2:28" ht="17.25" thickTop="1" thickBot="1">
      <c r="B87" s="43" t="str">
        <f t="shared" si="4"/>
        <v>14.02.2021</v>
      </c>
      <c r="C87" s="54">
        <f t="shared" si="5"/>
        <v>230.77</v>
      </c>
      <c r="D87" s="55">
        <f t="shared" si="6"/>
        <v>-9.4000000000000021</v>
      </c>
      <c r="E87" s="40">
        <f t="shared" si="9"/>
        <v>4.7300000000000004</v>
      </c>
      <c r="F87" s="41">
        <f t="shared" si="9"/>
        <v>10.36</v>
      </c>
      <c r="G87" s="41">
        <f t="shared" si="9"/>
        <v>11.780000000000001</v>
      </c>
      <c r="H87" s="41">
        <f t="shared" si="9"/>
        <v>11.479999999999997</v>
      </c>
      <c r="I87" s="41">
        <f t="shared" si="9"/>
        <v>7.3599999999999994</v>
      </c>
      <c r="J87" s="41">
        <f t="shared" si="9"/>
        <v>4.8299999999999983</v>
      </c>
      <c r="K87" s="41">
        <f t="shared" si="9"/>
        <v>3.6400000000000006</v>
      </c>
      <c r="L87" s="41">
        <f t="shared" si="9"/>
        <v>-5.4400000000000013</v>
      </c>
      <c r="M87" s="41">
        <f t="shared" si="9"/>
        <v>11.759999999999998</v>
      </c>
      <c r="N87" s="41">
        <f t="shared" si="9"/>
        <v>11.670000000000002</v>
      </c>
      <c r="O87" s="41">
        <f t="shared" si="9"/>
        <v>9.6000000000000014</v>
      </c>
      <c r="P87" s="41">
        <f t="shared" si="9"/>
        <v>12.560000000000002</v>
      </c>
      <c r="Q87" s="41">
        <f t="shared" si="9"/>
        <v>13.020000000000003</v>
      </c>
      <c r="R87" s="41">
        <f t="shared" si="9"/>
        <v>13.020000000000003</v>
      </c>
      <c r="S87" s="41">
        <f t="shared" si="9"/>
        <v>13.399999999999999</v>
      </c>
      <c r="T87" s="41">
        <f t="shared" si="9"/>
        <v>13.439999999999998</v>
      </c>
      <c r="U87" s="41">
        <f t="shared" si="9"/>
        <v>13.43</v>
      </c>
      <c r="V87" s="41">
        <f t="shared" si="9"/>
        <v>13.450000000000003</v>
      </c>
      <c r="W87" s="41">
        <f t="shared" si="9"/>
        <v>13.340000000000003</v>
      </c>
      <c r="X87" s="41">
        <f t="shared" si="9"/>
        <v>13.280000000000001</v>
      </c>
      <c r="Y87" s="41">
        <f t="shared" si="9"/>
        <v>12.200000000000003</v>
      </c>
      <c r="Z87" s="41">
        <f t="shared" si="9"/>
        <v>4.07</v>
      </c>
      <c r="AA87" s="41">
        <f t="shared" si="9"/>
        <v>8.3500000000000014</v>
      </c>
      <c r="AB87" s="42">
        <f t="shared" si="9"/>
        <v>-3.9600000000000009</v>
      </c>
    </row>
    <row r="88" spans="2:28" ht="17.25" thickTop="1" thickBot="1">
      <c r="B88" s="43" t="str">
        <f t="shared" si="4"/>
        <v>15.02.2021</v>
      </c>
      <c r="C88" s="54">
        <f t="shared" si="5"/>
        <v>152.60999999999999</v>
      </c>
      <c r="D88" s="55">
        <f t="shared" si="6"/>
        <v>-35.11</v>
      </c>
      <c r="E88" s="49">
        <f t="shared" si="9"/>
        <v>10.530000000000001</v>
      </c>
      <c r="F88" s="41">
        <f t="shared" si="9"/>
        <v>11.009999999999998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-4.9200000000000017</v>
      </c>
      <c r="K88" s="41">
        <f t="shared" si="9"/>
        <v>8.39</v>
      </c>
      <c r="L88" s="41">
        <f t="shared" si="9"/>
        <v>-7.07</v>
      </c>
      <c r="M88" s="41">
        <f t="shared" si="9"/>
        <v>11.07</v>
      </c>
      <c r="N88" s="41">
        <f t="shared" si="9"/>
        <v>12.229999999999997</v>
      </c>
      <c r="O88" s="41">
        <f t="shared" si="9"/>
        <v>-1.8599999999999994</v>
      </c>
      <c r="P88" s="41">
        <f t="shared" si="9"/>
        <v>11.659999999999997</v>
      </c>
      <c r="Q88" s="41">
        <f t="shared" si="9"/>
        <v>2.1900000000000013</v>
      </c>
      <c r="R88" s="41">
        <f t="shared" si="9"/>
        <v>-10.62</v>
      </c>
      <c r="S88" s="41">
        <f t="shared" si="9"/>
        <v>9.7899999999999991</v>
      </c>
      <c r="T88" s="41">
        <f t="shared" si="9"/>
        <v>12.030000000000001</v>
      </c>
      <c r="U88" s="41">
        <f t="shared" si="9"/>
        <v>6.2100000000000009</v>
      </c>
      <c r="V88" s="41">
        <f t="shared" si="9"/>
        <v>-9.57</v>
      </c>
      <c r="W88" s="41">
        <f t="shared" si="9"/>
        <v>-1.0700000000000003</v>
      </c>
      <c r="X88" s="41">
        <f t="shared" si="9"/>
        <v>9.3699999999999974</v>
      </c>
      <c r="Y88" s="41">
        <f t="shared" si="9"/>
        <v>11.439999999999998</v>
      </c>
      <c r="Z88" s="41">
        <f t="shared" si="9"/>
        <v>12.469999999999999</v>
      </c>
      <c r="AA88" s="41">
        <f t="shared" si="9"/>
        <v>11.75</v>
      </c>
      <c r="AB88" s="42">
        <f t="shared" si="9"/>
        <v>12.469999999999999</v>
      </c>
    </row>
    <row r="89" spans="2:28" ht="17.25" thickTop="1" thickBot="1">
      <c r="B89" s="43" t="str">
        <f t="shared" si="4"/>
        <v>16.02.2021</v>
      </c>
      <c r="C89" s="54">
        <f t="shared" si="5"/>
        <v>216.12</v>
      </c>
      <c r="D89" s="55">
        <f t="shared" si="6"/>
        <v>-18.900000000000002</v>
      </c>
      <c r="E89" s="49">
        <f t="shared" si="9"/>
        <v>12.71</v>
      </c>
      <c r="F89" s="41">
        <f t="shared" si="9"/>
        <v>12.729999999999997</v>
      </c>
      <c r="G89" s="41">
        <f t="shared" si="9"/>
        <v>12.36</v>
      </c>
      <c r="H89" s="41">
        <f t="shared" si="9"/>
        <v>12.689999999999998</v>
      </c>
      <c r="I89" s="41">
        <f t="shared" si="9"/>
        <v>12.770000000000003</v>
      </c>
      <c r="J89" s="41">
        <f t="shared" si="9"/>
        <v>12.759999999999998</v>
      </c>
      <c r="K89" s="41">
        <f t="shared" si="9"/>
        <v>12.780000000000001</v>
      </c>
      <c r="L89" s="41">
        <f t="shared" si="9"/>
        <v>12.490000000000002</v>
      </c>
      <c r="M89" s="41">
        <f t="shared" si="9"/>
        <v>12.04</v>
      </c>
      <c r="N89" s="41">
        <f t="shared" si="9"/>
        <v>11.43</v>
      </c>
      <c r="O89" s="41">
        <f t="shared" si="9"/>
        <v>11.04</v>
      </c>
      <c r="P89" s="41">
        <f t="shared" si="9"/>
        <v>4.0100000000000016</v>
      </c>
      <c r="Q89" s="41">
        <f t="shared" si="9"/>
        <v>-0.12000000000000099</v>
      </c>
      <c r="R89" s="41">
        <f t="shared" si="9"/>
        <v>4.0300000000000011</v>
      </c>
      <c r="S89" s="41">
        <f t="shared" si="9"/>
        <v>5.5500000000000007</v>
      </c>
      <c r="T89" s="41">
        <f t="shared" si="9"/>
        <v>-8.370000000000001</v>
      </c>
      <c r="U89" s="41">
        <f t="shared" si="9"/>
        <v>-10.41</v>
      </c>
      <c r="V89" s="41">
        <f t="shared" si="9"/>
        <v>5.48</v>
      </c>
      <c r="W89" s="41">
        <f t="shared" si="9"/>
        <v>12.630000000000003</v>
      </c>
      <c r="X89" s="41">
        <f t="shared" si="9"/>
        <v>12.64</v>
      </c>
      <c r="Y89" s="41">
        <f t="shared" si="9"/>
        <v>4.34</v>
      </c>
      <c r="Z89" s="41">
        <f t="shared" si="9"/>
        <v>11.670000000000002</v>
      </c>
      <c r="AA89" s="41">
        <f t="shared" si="9"/>
        <v>11.520000000000003</v>
      </c>
      <c r="AB89" s="42">
        <f t="shared" si="9"/>
        <v>8.4500000000000028</v>
      </c>
    </row>
    <row r="90" spans="2:28" ht="17.25" thickTop="1" thickBot="1">
      <c r="B90" s="43" t="str">
        <f t="shared" si="4"/>
        <v>17.02.2021</v>
      </c>
      <c r="C90" s="54">
        <f t="shared" si="5"/>
        <v>158.81</v>
      </c>
      <c r="D90" s="55">
        <f t="shared" si="6"/>
        <v>-36.31</v>
      </c>
      <c r="E90" s="49">
        <f t="shared" si="9"/>
        <v>2.7600000000000016</v>
      </c>
      <c r="F90" s="41">
        <f t="shared" si="9"/>
        <v>11.909999999999997</v>
      </c>
      <c r="G90" s="41">
        <f t="shared" si="9"/>
        <v>12.219999999999999</v>
      </c>
      <c r="H90" s="41">
        <f t="shared" si="9"/>
        <v>12.479999999999997</v>
      </c>
      <c r="I90" s="41">
        <f t="shared" si="9"/>
        <v>11.560000000000002</v>
      </c>
      <c r="J90" s="41">
        <f t="shared" si="9"/>
        <v>-3.8599999999999994</v>
      </c>
      <c r="K90" s="41">
        <f t="shared" si="9"/>
        <v>12.149999999999999</v>
      </c>
      <c r="L90" s="41">
        <f t="shared" si="9"/>
        <v>12.11</v>
      </c>
      <c r="M90" s="41">
        <f t="shared" si="9"/>
        <v>5.3999999999999986</v>
      </c>
      <c r="N90" s="41">
        <f t="shared" si="9"/>
        <v>11.420000000000002</v>
      </c>
      <c r="O90" s="41">
        <f t="shared" si="9"/>
        <v>12.310000000000002</v>
      </c>
      <c r="P90" s="41">
        <f t="shared" si="9"/>
        <v>7.5499999999999972</v>
      </c>
      <c r="Q90" s="41">
        <f t="shared" si="9"/>
        <v>-4.370000000000001</v>
      </c>
      <c r="R90" s="41">
        <f t="shared" si="9"/>
        <v>-2.3200000000000003</v>
      </c>
      <c r="S90" s="41">
        <f t="shared" si="9"/>
        <v>11.659999999999997</v>
      </c>
      <c r="T90" s="41">
        <f t="shared" si="9"/>
        <v>11.619999999999997</v>
      </c>
      <c r="U90" s="41">
        <f t="shared" si="9"/>
        <v>-5.0300000000000011</v>
      </c>
      <c r="V90" s="41">
        <f t="shared" si="9"/>
        <v>2.0799999999999983</v>
      </c>
      <c r="W90" s="41">
        <f t="shared" si="9"/>
        <v>4.1999999999999993</v>
      </c>
      <c r="X90" s="41">
        <f t="shared" si="9"/>
        <v>-6.5500000000000007</v>
      </c>
      <c r="Y90" s="41">
        <f t="shared" si="9"/>
        <v>-10.09</v>
      </c>
      <c r="Z90" s="41">
        <f t="shared" si="9"/>
        <v>-4.09</v>
      </c>
      <c r="AA90" s="41">
        <f t="shared" si="9"/>
        <v>9.240000000000002</v>
      </c>
      <c r="AB90" s="42">
        <f t="shared" si="9"/>
        <v>8.14</v>
      </c>
    </row>
    <row r="91" spans="2:28" ht="17.25" thickTop="1" thickBot="1">
      <c r="B91" s="43" t="str">
        <f t="shared" si="4"/>
        <v>18.02.2021</v>
      </c>
      <c r="C91" s="54">
        <f t="shared" si="5"/>
        <v>88.75</v>
      </c>
      <c r="D91" s="55">
        <f t="shared" si="6"/>
        <v>-68.460000000000008</v>
      </c>
      <c r="E91" s="49">
        <f t="shared" si="9"/>
        <v>9.3299999999999983</v>
      </c>
      <c r="F91" s="41">
        <f t="shared" si="9"/>
        <v>-6.3299999999999983</v>
      </c>
      <c r="G91" s="41">
        <f t="shared" si="9"/>
        <v>-2.6099999999999994</v>
      </c>
      <c r="H91" s="41">
        <f t="shared" si="9"/>
        <v>-6.8299999999999983</v>
      </c>
      <c r="I91" s="41">
        <f t="shared" si="9"/>
        <v>-7.8999999999999986</v>
      </c>
      <c r="J91" s="41">
        <f t="shared" si="9"/>
        <v>0.94000000000000128</v>
      </c>
      <c r="K91" s="41">
        <f t="shared" si="9"/>
        <v>-10.39</v>
      </c>
      <c r="L91" s="41">
        <f t="shared" si="9"/>
        <v>-5.5</v>
      </c>
      <c r="M91" s="41">
        <f t="shared" si="9"/>
        <v>9.5600000000000023</v>
      </c>
      <c r="N91" s="41">
        <f t="shared" si="9"/>
        <v>-1.0700000000000003</v>
      </c>
      <c r="O91" s="41">
        <f t="shared" si="9"/>
        <v>12.350000000000001</v>
      </c>
      <c r="P91" s="41">
        <f t="shared" si="9"/>
        <v>4.6400000000000006</v>
      </c>
      <c r="Q91" s="41">
        <f t="shared" si="9"/>
        <v>11.920000000000002</v>
      </c>
      <c r="R91" s="41">
        <f t="shared" si="9"/>
        <v>-3.0199999999999996</v>
      </c>
      <c r="S91" s="41">
        <f t="shared" si="9"/>
        <v>7.3299999999999983</v>
      </c>
      <c r="T91" s="41">
        <f t="shared" si="9"/>
        <v>8.9999999999999858E-2</v>
      </c>
      <c r="U91" s="41">
        <f t="shared" si="9"/>
        <v>-0.51000000000000156</v>
      </c>
      <c r="V91" s="41">
        <f t="shared" si="9"/>
        <v>3.2800000000000011</v>
      </c>
      <c r="W91" s="41">
        <f t="shared" si="9"/>
        <v>-5.5100000000000016</v>
      </c>
      <c r="X91" s="41">
        <f t="shared" si="9"/>
        <v>-8.2600000000000016</v>
      </c>
      <c r="Y91" s="41">
        <f t="shared" si="9"/>
        <v>5.3099999999999987</v>
      </c>
      <c r="Z91" s="41">
        <f t="shared" si="9"/>
        <v>12.119999999999997</v>
      </c>
      <c r="AA91" s="41">
        <f t="shared" si="9"/>
        <v>11.880000000000003</v>
      </c>
      <c r="AB91" s="42">
        <f t="shared" si="9"/>
        <v>-10.53</v>
      </c>
    </row>
    <row r="92" spans="2:28" ht="17.25" thickTop="1" thickBot="1">
      <c r="B92" s="43" t="str">
        <f t="shared" si="4"/>
        <v>19.02.2021</v>
      </c>
      <c r="C92" s="54">
        <f t="shared" si="5"/>
        <v>118.92</v>
      </c>
      <c r="D92" s="55">
        <f t="shared" si="6"/>
        <v>-53.14</v>
      </c>
      <c r="E92" s="49">
        <f t="shared" si="9"/>
        <v>6.1599999999999966</v>
      </c>
      <c r="F92" s="41">
        <f t="shared" si="9"/>
        <v>11.450000000000003</v>
      </c>
      <c r="G92" s="41">
        <f t="shared" si="9"/>
        <v>3.8299999999999983</v>
      </c>
      <c r="H92" s="41">
        <f t="shared" si="9"/>
        <v>-7.5599999999999987</v>
      </c>
      <c r="I92" s="41">
        <f t="shared" si="9"/>
        <v>-5.7100000000000009</v>
      </c>
      <c r="J92" s="41">
        <f t="shared" si="9"/>
        <v>7.1700000000000017</v>
      </c>
      <c r="K92" s="41">
        <f t="shared" si="9"/>
        <v>5.1000000000000014</v>
      </c>
      <c r="L92" s="41">
        <f t="shared" si="9"/>
        <v>5</v>
      </c>
      <c r="M92" s="41">
        <f t="shared" si="9"/>
        <v>9.1599999999999966</v>
      </c>
      <c r="N92" s="41">
        <f t="shared" si="9"/>
        <v>10.700000000000003</v>
      </c>
      <c r="O92" s="41">
        <f t="shared" si="9"/>
        <v>1.5199999999999996</v>
      </c>
      <c r="P92" s="41">
        <f t="shared" si="9"/>
        <v>5.8000000000000007</v>
      </c>
      <c r="Q92" s="41">
        <f t="shared" si="9"/>
        <v>-9.6499999999999986</v>
      </c>
      <c r="R92" s="41">
        <f t="shared" si="9"/>
        <v>-7.129999999999999</v>
      </c>
      <c r="S92" s="41">
        <f t="shared" si="9"/>
        <v>7.490000000000002</v>
      </c>
      <c r="T92" s="41">
        <f t="shared" si="9"/>
        <v>10.740000000000002</v>
      </c>
      <c r="U92" s="41">
        <f t="shared" si="9"/>
        <v>5</v>
      </c>
      <c r="V92" s="41">
        <f t="shared" si="9"/>
        <v>3.66</v>
      </c>
      <c r="W92" s="41">
        <f t="shared" si="9"/>
        <v>-1.7600000000000016</v>
      </c>
      <c r="X92" s="41">
        <f t="shared" si="9"/>
        <v>3.6099999999999994</v>
      </c>
      <c r="Y92" s="41">
        <f t="shared" si="9"/>
        <v>-9.879999999999999</v>
      </c>
      <c r="Z92" s="41">
        <f t="shared" si="9"/>
        <v>11.229999999999997</v>
      </c>
      <c r="AA92" s="41">
        <f t="shared" si="9"/>
        <v>-11.45</v>
      </c>
      <c r="AB92" s="42">
        <f t="shared" si="9"/>
        <v>11.299999999999997</v>
      </c>
    </row>
    <row r="93" spans="2:28" ht="17.25" thickTop="1" thickBot="1">
      <c r="B93" s="43" t="str">
        <f t="shared" si="4"/>
        <v>20.02.2021</v>
      </c>
      <c r="C93" s="54">
        <f t="shared" si="5"/>
        <v>124.88000000000002</v>
      </c>
      <c r="D93" s="55">
        <f t="shared" si="6"/>
        <v>-53.72999999999999</v>
      </c>
      <c r="E93" s="49">
        <f t="shared" si="9"/>
        <v>11.979999999999997</v>
      </c>
      <c r="F93" s="41">
        <f t="shared" si="9"/>
        <v>12.340000000000003</v>
      </c>
      <c r="G93" s="41">
        <f t="shared" si="9"/>
        <v>8.1199999999999974</v>
      </c>
      <c r="H93" s="41">
        <f t="shared" si="9"/>
        <v>8.3800000000000026</v>
      </c>
      <c r="I93" s="41">
        <f t="shared" si="9"/>
        <v>6.5799999999999983</v>
      </c>
      <c r="J93" s="41">
        <f t="shared" si="9"/>
        <v>-6.1499999999999986</v>
      </c>
      <c r="K93" s="41">
        <f t="shared" si="9"/>
        <v>-0.37000000000000099</v>
      </c>
      <c r="L93" s="41">
        <f t="shared" si="9"/>
        <v>3.8000000000000007</v>
      </c>
      <c r="M93" s="41">
        <f t="shared" si="9"/>
        <v>11.880000000000003</v>
      </c>
      <c r="N93" s="41">
        <f t="shared" si="9"/>
        <v>2.5300000000000011</v>
      </c>
      <c r="O93" s="41">
        <f t="shared" si="9"/>
        <v>-10.99</v>
      </c>
      <c r="P93" s="41">
        <f t="shared" si="9"/>
        <v>-0.33999999999999986</v>
      </c>
      <c r="Q93" s="41">
        <f t="shared" si="9"/>
        <v>-0.62999999999999901</v>
      </c>
      <c r="R93" s="41">
        <f t="shared" si="9"/>
        <v>6.5799999999999983</v>
      </c>
      <c r="S93" s="41">
        <f t="shared" si="9"/>
        <v>10.630000000000003</v>
      </c>
      <c r="T93" s="41">
        <f t="shared" si="9"/>
        <v>12.14</v>
      </c>
      <c r="U93" s="41">
        <f t="shared" si="9"/>
        <v>-6.6700000000000017</v>
      </c>
      <c r="V93" s="41">
        <f t="shared" si="9"/>
        <v>5.5</v>
      </c>
      <c r="W93" s="41">
        <f t="shared" si="9"/>
        <v>12.009999999999998</v>
      </c>
      <c r="X93" s="41">
        <f t="shared" si="9"/>
        <v>-8.2899999999999991</v>
      </c>
      <c r="Y93" s="41">
        <f t="shared" si="9"/>
        <v>-9.7399999999999984</v>
      </c>
      <c r="Z93" s="41">
        <f t="shared" si="9"/>
        <v>-10.55</v>
      </c>
      <c r="AA93" s="41">
        <f t="shared" si="9"/>
        <v>0.23999999999999844</v>
      </c>
      <c r="AB93" s="42">
        <f t="shared" si="9"/>
        <v>12.170000000000002</v>
      </c>
    </row>
    <row r="94" spans="2:28" ht="17.25" thickTop="1" thickBot="1">
      <c r="B94" s="43" t="str">
        <f t="shared" si="4"/>
        <v>21.02.2021</v>
      </c>
      <c r="C94" s="54">
        <f t="shared" si="5"/>
        <v>131.08999999999997</v>
      </c>
      <c r="D94" s="55">
        <f t="shared" si="6"/>
        <v>-49.2</v>
      </c>
      <c r="E94" s="49">
        <f t="shared" si="9"/>
        <v>12.659999999999997</v>
      </c>
      <c r="F94" s="41">
        <f t="shared" si="9"/>
        <v>12.880000000000003</v>
      </c>
      <c r="G94" s="41">
        <f t="shared" si="9"/>
        <v>12.909999999999997</v>
      </c>
      <c r="H94" s="41">
        <f t="shared" si="9"/>
        <v>2.3999999999999986</v>
      </c>
      <c r="I94" s="41">
        <f t="shared" si="9"/>
        <v>-6.6099999999999994</v>
      </c>
      <c r="J94" s="41">
        <f t="shared" si="9"/>
        <v>-0.23000000000000043</v>
      </c>
      <c r="K94" s="41">
        <f t="shared" si="9"/>
        <v>-8.7800000000000011</v>
      </c>
      <c r="L94" s="41">
        <f t="shared" si="9"/>
        <v>-1.6999999999999993</v>
      </c>
      <c r="M94" s="41">
        <f t="shared" si="9"/>
        <v>-4.8900000000000006</v>
      </c>
      <c r="N94" s="41">
        <f t="shared" si="9"/>
        <v>10.159999999999997</v>
      </c>
      <c r="O94" s="41">
        <f t="shared" si="9"/>
        <v>9.3699999999999974</v>
      </c>
      <c r="P94" s="41">
        <f t="shared" si="9"/>
        <v>3.8599999999999994</v>
      </c>
      <c r="Q94" s="41">
        <f t="shared" si="9"/>
        <v>-6.25</v>
      </c>
      <c r="R94" s="41">
        <f t="shared" si="9"/>
        <v>-9.5300000000000011</v>
      </c>
      <c r="S94" s="41">
        <f t="shared" si="9"/>
        <v>-9.73</v>
      </c>
      <c r="T94" s="41">
        <f t="shared" si="9"/>
        <v>-0.94999999999999929</v>
      </c>
      <c r="U94" s="41">
        <f t="shared" si="9"/>
        <v>7.1300000000000026</v>
      </c>
      <c r="V94" s="41">
        <f t="shared" si="9"/>
        <v>2.879999999999999</v>
      </c>
      <c r="W94" s="41">
        <f t="shared" si="9"/>
        <v>11.89</v>
      </c>
      <c r="X94" s="41">
        <f t="shared" si="9"/>
        <v>11.969999999999999</v>
      </c>
      <c r="Y94" s="41">
        <f t="shared" si="9"/>
        <v>11.899999999999999</v>
      </c>
      <c r="Z94" s="41">
        <f t="shared" si="9"/>
        <v>9.3299999999999983</v>
      </c>
      <c r="AA94" s="41">
        <f t="shared" si="9"/>
        <v>11.75</v>
      </c>
      <c r="AB94" s="42">
        <f t="shared" si="9"/>
        <v>-0.53000000000000114</v>
      </c>
    </row>
    <row r="95" spans="2:28" ht="17.25" thickTop="1" thickBot="1">
      <c r="B95" s="43" t="str">
        <f t="shared" si="4"/>
        <v>22.02.2021</v>
      </c>
      <c r="C95" s="54">
        <f t="shared" si="5"/>
        <v>96.899999999999991</v>
      </c>
      <c r="D95" s="55">
        <f t="shared" si="6"/>
        <v>-97.289999999999992</v>
      </c>
      <c r="E95" s="49">
        <f t="shared" si="9"/>
        <v>-10.28</v>
      </c>
      <c r="F95" s="41">
        <f t="shared" si="9"/>
        <v>-8.66</v>
      </c>
      <c r="G95" s="41">
        <f t="shared" si="9"/>
        <v>7.7899999999999991</v>
      </c>
      <c r="H95" s="41">
        <f t="shared" si="9"/>
        <v>11.340000000000003</v>
      </c>
      <c r="I95" s="41">
        <f t="shared" si="9"/>
        <v>11.64</v>
      </c>
      <c r="J95" s="41">
        <f t="shared" si="9"/>
        <v>3.5799999999999983</v>
      </c>
      <c r="K95" s="41">
        <f t="shared" si="9"/>
        <v>11.469999999999999</v>
      </c>
      <c r="L95" s="41">
        <f t="shared" si="9"/>
        <v>11.520000000000003</v>
      </c>
      <c r="M95" s="41">
        <f t="shared" si="9"/>
        <v>0.51000000000000156</v>
      </c>
      <c r="N95" s="41">
        <f t="shared" si="9"/>
        <v>3.2899999999999991</v>
      </c>
      <c r="O95" s="41">
        <f t="shared" si="9"/>
        <v>-2.9699999999999989</v>
      </c>
      <c r="P95" s="41">
        <f t="shared" si="9"/>
        <v>-11.16</v>
      </c>
      <c r="Q95" s="41">
        <f t="shared" si="9"/>
        <v>-11.08</v>
      </c>
      <c r="R95" s="41">
        <f t="shared" si="9"/>
        <v>-10.36</v>
      </c>
      <c r="S95" s="41">
        <f t="shared" si="9"/>
        <v>-11.66</v>
      </c>
      <c r="T95" s="41">
        <f t="shared" si="9"/>
        <v>5.48</v>
      </c>
      <c r="U95" s="41">
        <f t="shared" si="9"/>
        <v>-11.23</v>
      </c>
      <c r="V95" s="41">
        <f t="shared" si="9"/>
        <v>6.3900000000000006</v>
      </c>
      <c r="W95" s="41">
        <f t="shared" si="9"/>
        <v>5.2100000000000009</v>
      </c>
      <c r="X95" s="41">
        <f t="shared" si="9"/>
        <v>7.0399999999999991</v>
      </c>
      <c r="Y95" s="41">
        <f t="shared" si="9"/>
        <v>-9.5300000000000011</v>
      </c>
      <c r="Z95" s="41">
        <f t="shared" si="9"/>
        <v>-10.36</v>
      </c>
      <c r="AA95" s="41">
        <f t="shared" si="9"/>
        <v>5.3299999999999983</v>
      </c>
      <c r="AB95" s="42">
        <f t="shared" si="9"/>
        <v>6.3100000000000023</v>
      </c>
    </row>
    <row r="96" spans="2:28" ht="17.25" thickTop="1" thickBot="1">
      <c r="B96" s="43" t="str">
        <f t="shared" si="4"/>
        <v>23.02.2021</v>
      </c>
      <c r="C96" s="54">
        <f t="shared" si="5"/>
        <v>57.690000000000012</v>
      </c>
      <c r="D96" s="55">
        <f t="shared" si="6"/>
        <v>-84.4</v>
      </c>
      <c r="E96" s="49">
        <f t="shared" si="9"/>
        <v>-1.7899999999999991</v>
      </c>
      <c r="F96" s="41">
        <f t="shared" si="9"/>
        <v>0.82000000000000028</v>
      </c>
      <c r="G96" s="41">
        <f t="shared" si="9"/>
        <v>5.34</v>
      </c>
      <c r="H96" s="41">
        <f t="shared" si="9"/>
        <v>0.46999999999999886</v>
      </c>
      <c r="I96" s="41">
        <f t="shared" si="9"/>
        <v>-3.7100000000000009</v>
      </c>
      <c r="J96" s="41">
        <f t="shared" si="9"/>
        <v>-8.39</v>
      </c>
      <c r="K96" s="41">
        <f t="shared" si="9"/>
        <v>-1.5599999999999987</v>
      </c>
      <c r="L96" s="41">
        <f t="shared" si="9"/>
        <v>6.3400000000000034</v>
      </c>
      <c r="M96" s="41">
        <f t="shared" si="9"/>
        <v>9.6499999999999986</v>
      </c>
      <c r="N96" s="41">
        <f t="shared" si="9"/>
        <v>-10.69</v>
      </c>
      <c r="O96" s="41">
        <f t="shared" si="9"/>
        <v>-11.58</v>
      </c>
      <c r="P96" s="41">
        <f t="shared" si="9"/>
        <v>-11.84</v>
      </c>
      <c r="Q96" s="41">
        <f t="shared" si="9"/>
        <v>-1.7699999999999996</v>
      </c>
      <c r="R96" s="41">
        <f t="shared" si="9"/>
        <v>3</v>
      </c>
      <c r="S96" s="41">
        <f t="shared" si="9"/>
        <v>8.11</v>
      </c>
      <c r="T96" s="41">
        <f t="shared" ref="T96:AB96" si="10">T26+T61</f>
        <v>-3.0100000000000016</v>
      </c>
      <c r="U96" s="41">
        <f t="shared" si="10"/>
        <v>-9.8999999999999986</v>
      </c>
      <c r="V96" s="41">
        <f t="shared" si="10"/>
        <v>-1.0100000000000016</v>
      </c>
      <c r="W96" s="41">
        <f t="shared" si="10"/>
        <v>9.5</v>
      </c>
      <c r="X96" s="41">
        <f t="shared" si="10"/>
        <v>0.62000000000000099</v>
      </c>
      <c r="Y96" s="41">
        <f t="shared" si="10"/>
        <v>2.5300000000000011</v>
      </c>
      <c r="Z96" s="41">
        <f t="shared" si="10"/>
        <v>11.310000000000002</v>
      </c>
      <c r="AA96" s="41">
        <f t="shared" si="10"/>
        <v>-11.43</v>
      </c>
      <c r="AB96" s="42">
        <f t="shared" si="10"/>
        <v>-7.7199999999999989</v>
      </c>
    </row>
    <row r="97" spans="2:28" ht="17.25" thickTop="1" thickBot="1">
      <c r="B97" s="43" t="str">
        <f t="shared" si="4"/>
        <v>24.02.2021</v>
      </c>
      <c r="C97" s="54">
        <f t="shared" si="5"/>
        <v>51.459999999999994</v>
      </c>
      <c r="D97" s="55">
        <f t="shared" si="6"/>
        <v>-121.00999999999999</v>
      </c>
      <c r="E97" s="49">
        <f t="shared" ref="E97:AB104" si="11">E27+E62</f>
        <v>4.3099999999999987</v>
      </c>
      <c r="F97" s="41">
        <f t="shared" si="11"/>
        <v>-8.7899999999999991</v>
      </c>
      <c r="G97" s="41">
        <f t="shared" si="11"/>
        <v>-8.5</v>
      </c>
      <c r="H97" s="41">
        <f t="shared" si="11"/>
        <v>-9.8299999999999983</v>
      </c>
      <c r="I97" s="41">
        <f t="shared" si="11"/>
        <v>3.1400000000000006</v>
      </c>
      <c r="J97" s="41">
        <f t="shared" si="11"/>
        <v>8.2999999999999972</v>
      </c>
      <c r="K97" s="41">
        <f t="shared" si="11"/>
        <v>12.189999999999998</v>
      </c>
      <c r="L97" s="41">
        <f t="shared" si="11"/>
        <v>-8.620000000000001</v>
      </c>
      <c r="M97" s="41">
        <f t="shared" si="11"/>
        <v>10.549999999999997</v>
      </c>
      <c r="N97" s="41">
        <f t="shared" si="11"/>
        <v>-10.61</v>
      </c>
      <c r="O97" s="41">
        <f t="shared" si="11"/>
        <v>-9.379999999999999</v>
      </c>
      <c r="P97" s="41">
        <f t="shared" si="11"/>
        <v>-10.09</v>
      </c>
      <c r="Q97" s="41">
        <f t="shared" si="11"/>
        <v>-11.5</v>
      </c>
      <c r="R97" s="41">
        <f t="shared" si="11"/>
        <v>-11.17</v>
      </c>
      <c r="S97" s="41">
        <f t="shared" si="11"/>
        <v>2.3999999999999986</v>
      </c>
      <c r="T97" s="41">
        <f t="shared" si="11"/>
        <v>0.51000000000000156</v>
      </c>
      <c r="U97" s="41">
        <f t="shared" si="11"/>
        <v>-10.8</v>
      </c>
      <c r="V97" s="41">
        <f t="shared" si="11"/>
        <v>-11.26</v>
      </c>
      <c r="W97" s="41">
        <f t="shared" si="11"/>
        <v>4.6400000000000006</v>
      </c>
      <c r="X97" s="41">
        <f t="shared" si="11"/>
        <v>3.34</v>
      </c>
      <c r="Y97" s="41">
        <f t="shared" si="11"/>
        <v>-2.2399999999999984</v>
      </c>
      <c r="Z97" s="41">
        <f t="shared" si="11"/>
        <v>-6.4200000000000017</v>
      </c>
      <c r="AA97" s="41">
        <f t="shared" si="11"/>
        <v>-1.8000000000000007</v>
      </c>
      <c r="AB97" s="42">
        <f t="shared" si="11"/>
        <v>2.0799999999999983</v>
      </c>
    </row>
    <row r="98" spans="2:28" ht="17.25" thickTop="1" thickBot="1">
      <c r="B98" s="43" t="str">
        <f t="shared" si="4"/>
        <v>25.02.2021</v>
      </c>
      <c r="C98" s="54">
        <f t="shared" si="5"/>
        <v>50.970000000000006</v>
      </c>
      <c r="D98" s="55">
        <f t="shared" si="6"/>
        <v>-131.53</v>
      </c>
      <c r="E98" s="49">
        <f t="shared" si="11"/>
        <v>6.990000000000002</v>
      </c>
      <c r="F98" s="41">
        <f t="shared" si="11"/>
        <v>-2.7399999999999984</v>
      </c>
      <c r="G98" s="41">
        <f t="shared" si="11"/>
        <v>-7.1999999999999993</v>
      </c>
      <c r="H98" s="41">
        <f t="shared" si="11"/>
        <v>-10.52</v>
      </c>
      <c r="I98" s="41">
        <f t="shared" si="11"/>
        <v>-10.53</v>
      </c>
      <c r="J98" s="41">
        <f t="shared" si="11"/>
        <v>-10.84</v>
      </c>
      <c r="K98" s="41">
        <f t="shared" si="11"/>
        <v>-9.2899999999999991</v>
      </c>
      <c r="L98" s="41">
        <f t="shared" si="11"/>
        <v>3.9899999999999984</v>
      </c>
      <c r="M98" s="41">
        <f t="shared" si="11"/>
        <v>10.810000000000002</v>
      </c>
      <c r="N98" s="41">
        <f t="shared" si="11"/>
        <v>-6.75</v>
      </c>
      <c r="O98" s="41">
        <f t="shared" si="11"/>
        <v>-11.03</v>
      </c>
      <c r="P98" s="41">
        <f t="shared" si="11"/>
        <v>11.64</v>
      </c>
      <c r="Q98" s="41">
        <f t="shared" si="11"/>
        <v>3.3999999999999986</v>
      </c>
      <c r="R98" s="41">
        <f t="shared" si="11"/>
        <v>-6.9200000000000017</v>
      </c>
      <c r="S98" s="41">
        <f t="shared" si="11"/>
        <v>-10.65</v>
      </c>
      <c r="T98" s="41">
        <f t="shared" si="11"/>
        <v>-6.0799999999999983</v>
      </c>
      <c r="U98" s="41">
        <f t="shared" si="11"/>
        <v>-7</v>
      </c>
      <c r="V98" s="41">
        <f t="shared" si="11"/>
        <v>-2.3099999999999987</v>
      </c>
      <c r="W98" s="41">
        <f t="shared" si="11"/>
        <v>11.75</v>
      </c>
      <c r="X98" s="41">
        <f t="shared" si="11"/>
        <v>-2</v>
      </c>
      <c r="Y98" s="41">
        <f t="shared" si="11"/>
        <v>-6.41</v>
      </c>
      <c r="Z98" s="41">
        <f t="shared" si="11"/>
        <v>-9.75</v>
      </c>
      <c r="AA98" s="41">
        <f t="shared" si="11"/>
        <v>-11.51</v>
      </c>
      <c r="AB98" s="42">
        <f t="shared" si="11"/>
        <v>2.3900000000000006</v>
      </c>
    </row>
    <row r="99" spans="2:28" ht="17.25" thickTop="1" thickBot="1">
      <c r="B99" s="43" t="str">
        <f t="shared" si="4"/>
        <v>26.02.2021</v>
      </c>
      <c r="C99" s="54">
        <f t="shared" si="5"/>
        <v>38.270000000000003</v>
      </c>
      <c r="D99" s="55">
        <f t="shared" si="6"/>
        <v>-120.4</v>
      </c>
      <c r="E99" s="49">
        <f t="shared" si="11"/>
        <v>-3.25</v>
      </c>
      <c r="F99" s="41">
        <f t="shared" si="11"/>
        <v>-4.1000000000000014</v>
      </c>
      <c r="G99" s="41">
        <f t="shared" si="11"/>
        <v>-9.32</v>
      </c>
      <c r="H99" s="41">
        <f t="shared" si="11"/>
        <v>0.10000000000000142</v>
      </c>
      <c r="I99" s="41">
        <f t="shared" si="11"/>
        <v>5.25</v>
      </c>
      <c r="J99" s="41">
        <f t="shared" si="11"/>
        <v>9.6700000000000017</v>
      </c>
      <c r="K99" s="41">
        <f t="shared" si="11"/>
        <v>-10.199999999999999</v>
      </c>
      <c r="L99" s="41">
        <f t="shared" si="11"/>
        <v>-9.9699999999999989</v>
      </c>
      <c r="M99" s="41">
        <f t="shared" si="11"/>
        <v>-9.9499999999999993</v>
      </c>
      <c r="N99" s="41">
        <f t="shared" si="11"/>
        <v>-6.91</v>
      </c>
      <c r="O99" s="41">
        <f t="shared" si="11"/>
        <v>10.909999999999997</v>
      </c>
      <c r="P99" s="41">
        <f t="shared" si="11"/>
        <v>10.020000000000003</v>
      </c>
      <c r="Q99" s="41">
        <f t="shared" si="11"/>
        <v>2.3200000000000003</v>
      </c>
      <c r="R99" s="41">
        <f t="shared" si="11"/>
        <v>-10.43</v>
      </c>
      <c r="S99" s="41">
        <f t="shared" si="11"/>
        <v>-5.7800000000000011</v>
      </c>
      <c r="T99" s="41">
        <f t="shared" si="11"/>
        <v>-7.2800000000000011</v>
      </c>
      <c r="U99" s="41">
        <f t="shared" si="11"/>
        <v>-10.87</v>
      </c>
      <c r="V99" s="41">
        <f t="shared" si="11"/>
        <v>-10.9</v>
      </c>
      <c r="W99" s="41">
        <f t="shared" si="11"/>
        <v>-1.5100000000000016</v>
      </c>
      <c r="X99" s="41">
        <f t="shared" si="11"/>
        <v>-2.9400000000000013</v>
      </c>
      <c r="Y99" s="41">
        <f t="shared" si="11"/>
        <v>-7.4699999999999989</v>
      </c>
      <c r="Z99" s="41">
        <f t="shared" si="11"/>
        <v>-3.0199999999999996</v>
      </c>
      <c r="AA99" s="41">
        <f t="shared" si="11"/>
        <v>-1.2100000000000009</v>
      </c>
      <c r="AB99" s="42">
        <f t="shared" si="11"/>
        <v>-5.2899999999999991</v>
      </c>
    </row>
    <row r="100" spans="2:28" ht="17.25" thickTop="1" thickBot="1">
      <c r="B100" s="43" t="str">
        <f t="shared" si="4"/>
        <v>27.02.2021</v>
      </c>
      <c r="C100" s="54">
        <f t="shared" si="5"/>
        <v>52.579999999999991</v>
      </c>
      <c r="D100" s="55">
        <f t="shared" si="6"/>
        <v>-131.65000000000003</v>
      </c>
      <c r="E100" s="49">
        <f t="shared" si="11"/>
        <v>11.920000000000002</v>
      </c>
      <c r="F100" s="41">
        <f t="shared" si="11"/>
        <v>3.2199999999999989</v>
      </c>
      <c r="G100" s="41">
        <f t="shared" si="11"/>
        <v>0.41000000000000014</v>
      </c>
      <c r="H100" s="41">
        <f t="shared" si="11"/>
        <v>12.07</v>
      </c>
      <c r="I100" s="41">
        <f t="shared" si="11"/>
        <v>11.880000000000003</v>
      </c>
      <c r="J100" s="41">
        <f t="shared" si="11"/>
        <v>9.6599999999999966</v>
      </c>
      <c r="K100" s="41">
        <f t="shared" si="11"/>
        <v>-10.050000000000001</v>
      </c>
      <c r="L100" s="41">
        <f t="shared" si="11"/>
        <v>-4.3999999999999986</v>
      </c>
      <c r="M100" s="41">
        <f t="shared" si="11"/>
        <v>-4.8999999999999986</v>
      </c>
      <c r="N100" s="41">
        <f t="shared" si="11"/>
        <v>-3.6400000000000006</v>
      </c>
      <c r="O100" s="41">
        <f t="shared" si="11"/>
        <v>-10.61</v>
      </c>
      <c r="P100" s="41">
        <f t="shared" si="11"/>
        <v>-10.98</v>
      </c>
      <c r="Q100" s="41">
        <f t="shared" si="11"/>
        <v>-10.83</v>
      </c>
      <c r="R100" s="41">
        <f t="shared" si="11"/>
        <v>-10.8</v>
      </c>
      <c r="S100" s="41">
        <f t="shared" si="11"/>
        <v>-10.76</v>
      </c>
      <c r="T100" s="41">
        <f t="shared" si="11"/>
        <v>-10.42</v>
      </c>
      <c r="U100" s="41">
        <f t="shared" si="11"/>
        <v>-9.57</v>
      </c>
      <c r="V100" s="41">
        <f t="shared" si="11"/>
        <v>-4.0100000000000016</v>
      </c>
      <c r="W100" s="41">
        <f t="shared" si="11"/>
        <v>-5.0399999999999991</v>
      </c>
      <c r="X100" s="41">
        <f t="shared" si="11"/>
        <v>2.129999999999999</v>
      </c>
      <c r="Y100" s="41">
        <f t="shared" si="11"/>
        <v>1.2899999999999991</v>
      </c>
      <c r="Z100" s="41">
        <f t="shared" si="11"/>
        <v>-7.5799999999999983</v>
      </c>
      <c r="AA100" s="41">
        <f t="shared" si="11"/>
        <v>-8.6700000000000017</v>
      </c>
      <c r="AB100" s="42">
        <f t="shared" si="11"/>
        <v>-9.39</v>
      </c>
    </row>
    <row r="101" spans="2:28" ht="16.5" thickTop="1">
      <c r="B101" s="44" t="str">
        <f t="shared" si="4"/>
        <v>28.02.2021</v>
      </c>
      <c r="C101" s="61">
        <f t="shared" si="5"/>
        <v>77.13000000000001</v>
      </c>
      <c r="D101" s="62">
        <f t="shared" si="6"/>
        <v>-107.11999999999999</v>
      </c>
      <c r="E101" s="50">
        <f t="shared" si="11"/>
        <v>-2.6400000000000006</v>
      </c>
      <c r="F101" s="46">
        <f t="shared" si="11"/>
        <v>-3.3299999999999983</v>
      </c>
      <c r="G101" s="46">
        <f t="shared" si="11"/>
        <v>-8.7800000000000011</v>
      </c>
      <c r="H101" s="46">
        <f t="shared" si="11"/>
        <v>11.43</v>
      </c>
      <c r="I101" s="46">
        <f t="shared" si="11"/>
        <v>0.51999999999999957</v>
      </c>
      <c r="J101" s="46">
        <f t="shared" si="11"/>
        <v>12.340000000000003</v>
      </c>
      <c r="K101" s="46">
        <f t="shared" si="11"/>
        <v>2.66</v>
      </c>
      <c r="L101" s="46">
        <f t="shared" si="11"/>
        <v>0.80999999999999872</v>
      </c>
      <c r="M101" s="46">
        <f t="shared" si="11"/>
        <v>-9.0500000000000007</v>
      </c>
      <c r="N101" s="46">
        <f t="shared" si="11"/>
        <v>-10.119999999999999</v>
      </c>
      <c r="O101" s="46">
        <f t="shared" si="11"/>
        <v>-10.94</v>
      </c>
      <c r="P101" s="46">
        <f t="shared" si="11"/>
        <v>-10.61</v>
      </c>
      <c r="Q101" s="46">
        <f t="shared" si="11"/>
        <v>-10.65</v>
      </c>
      <c r="R101" s="46">
        <f t="shared" si="11"/>
        <v>-10.74</v>
      </c>
      <c r="S101" s="46">
        <f t="shared" si="11"/>
        <v>-10.66</v>
      </c>
      <c r="T101" s="46">
        <f t="shared" si="11"/>
        <v>-10.97</v>
      </c>
      <c r="U101" s="46">
        <f t="shared" si="11"/>
        <v>-0.87999999999999901</v>
      </c>
      <c r="V101" s="46">
        <f t="shared" si="11"/>
        <v>7.1000000000000014</v>
      </c>
      <c r="W101" s="46">
        <f t="shared" si="11"/>
        <v>10.86</v>
      </c>
      <c r="X101" s="46">
        <f t="shared" si="11"/>
        <v>1.5</v>
      </c>
      <c r="Y101" s="46">
        <f t="shared" si="11"/>
        <v>-7.75</v>
      </c>
      <c r="Z101" s="46">
        <f t="shared" si="11"/>
        <v>11.93</v>
      </c>
      <c r="AA101" s="46">
        <f t="shared" si="11"/>
        <v>12.090000000000003</v>
      </c>
      <c r="AB101" s="47">
        <f t="shared" si="11"/>
        <v>5.8900000000000006</v>
      </c>
    </row>
    <row r="102" spans="2:28" ht="16.5" hidden="1" thickBot="1">
      <c r="B102" s="48" t="str">
        <f>B67</f>
        <v>29.02.2021</v>
      </c>
      <c r="C102" s="54">
        <f t="shared" si="5"/>
        <v>0</v>
      </c>
      <c r="D102" s="55">
        <f t="shared" si="6"/>
        <v>0</v>
      </c>
      <c r="E102" s="49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0</v>
      </c>
      <c r="R102" s="41">
        <f t="shared" si="11"/>
        <v>0</v>
      </c>
      <c r="S102" s="41">
        <f t="shared" si="11"/>
        <v>0</v>
      </c>
      <c r="T102" s="41">
        <f t="shared" si="11"/>
        <v>0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0</v>
      </c>
      <c r="Y102" s="41">
        <f t="shared" si="11"/>
        <v>0</v>
      </c>
      <c r="Z102" s="41">
        <f t="shared" si="11"/>
        <v>0</v>
      </c>
      <c r="AA102" s="41">
        <f t="shared" si="11"/>
        <v>0</v>
      </c>
      <c r="AB102" s="42">
        <f t="shared" si="11"/>
        <v>0</v>
      </c>
    </row>
    <row r="103" spans="2:28" ht="16.5" hidden="1" thickBot="1">
      <c r="B103" s="43" t="str">
        <f t="shared" si="4"/>
        <v>30.02.2021</v>
      </c>
      <c r="C103" s="54">
        <f t="shared" si="5"/>
        <v>0</v>
      </c>
      <c r="D103" s="55">
        <f t="shared" si="6"/>
        <v>0</v>
      </c>
      <c r="E103" s="49">
        <f t="shared" si="11"/>
        <v>0</v>
      </c>
      <c r="F103" s="41">
        <f t="shared" si="11"/>
        <v>0</v>
      </c>
      <c r="G103" s="41">
        <f t="shared" si="11"/>
        <v>0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0</v>
      </c>
      <c r="L103" s="41">
        <f t="shared" si="11"/>
        <v>0</v>
      </c>
      <c r="M103" s="41">
        <f t="shared" si="11"/>
        <v>0</v>
      </c>
      <c r="N103" s="41">
        <f t="shared" si="11"/>
        <v>0</v>
      </c>
      <c r="O103" s="41">
        <f t="shared" si="11"/>
        <v>0</v>
      </c>
      <c r="P103" s="41">
        <f t="shared" si="11"/>
        <v>0</v>
      </c>
      <c r="Q103" s="41">
        <f t="shared" si="11"/>
        <v>0</v>
      </c>
      <c r="R103" s="41">
        <f t="shared" si="11"/>
        <v>0</v>
      </c>
      <c r="S103" s="41">
        <f t="shared" si="11"/>
        <v>0</v>
      </c>
      <c r="T103" s="41">
        <f t="shared" si="11"/>
        <v>0</v>
      </c>
      <c r="U103" s="41">
        <f t="shared" si="11"/>
        <v>0</v>
      </c>
      <c r="V103" s="41">
        <f t="shared" si="11"/>
        <v>0</v>
      </c>
      <c r="W103" s="41">
        <f t="shared" si="11"/>
        <v>0</v>
      </c>
      <c r="X103" s="41">
        <f t="shared" si="11"/>
        <v>0</v>
      </c>
      <c r="Y103" s="41">
        <f t="shared" si="11"/>
        <v>0</v>
      </c>
      <c r="Z103" s="41">
        <f t="shared" si="11"/>
        <v>0</v>
      </c>
      <c r="AA103" s="41">
        <f t="shared" si="11"/>
        <v>0</v>
      </c>
      <c r="AB103" s="42">
        <f t="shared" si="11"/>
        <v>0</v>
      </c>
    </row>
    <row r="104" spans="2:28" ht="15.75" hidden="1">
      <c r="B104" s="44" t="str">
        <f t="shared" si="4"/>
        <v>31.02.2021</v>
      </c>
      <c r="C104" s="63">
        <f t="shared" si="5"/>
        <v>0</v>
      </c>
      <c r="D104" s="64">
        <f t="shared" si="6"/>
        <v>0</v>
      </c>
      <c r="E104" s="50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10" zoomScale="85" zoomScaleNormal="85" workbookViewId="0">
      <selection activeCell="L35" sqref="L35"/>
    </sheetView>
  </sheetViews>
  <sheetFormatPr defaultRowHeight="1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>
      <c r="B2" s="87" t="s">
        <v>36</v>
      </c>
      <c r="C2" s="89" t="s">
        <v>37</v>
      </c>
      <c r="D2" s="90"/>
      <c r="E2" s="93" t="s">
        <v>76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4"/>
    </row>
    <row r="3" spans="2:28" ht="15.75" customHeight="1" thickTop="1" thickBot="1">
      <c r="B3" s="88"/>
      <c r="C3" s="91"/>
      <c r="D3" s="9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>
      <c r="B4" s="39" t="str">
        <f>'Angazirana aFRR energija'!B4</f>
        <v>01.02.2021</v>
      </c>
      <c r="C4" s="83">
        <f>SUM(E4:AB4)</f>
        <v>412</v>
      </c>
      <c r="D4" s="84"/>
      <c r="E4" s="40">
        <v>0</v>
      </c>
      <c r="F4" s="41">
        <v>0</v>
      </c>
      <c r="G4" s="41">
        <v>0</v>
      </c>
      <c r="H4" s="41">
        <v>0</v>
      </c>
      <c r="I4" s="41">
        <v>9</v>
      </c>
      <c r="J4" s="41">
        <v>11</v>
      </c>
      <c r="K4" s="41">
        <v>54</v>
      </c>
      <c r="L4" s="41">
        <v>70</v>
      </c>
      <c r="M4" s="41">
        <v>120</v>
      </c>
      <c r="N4" s="41">
        <v>20</v>
      </c>
      <c r="O4" s="41">
        <v>4</v>
      </c>
      <c r="P4" s="41">
        <v>0</v>
      </c>
      <c r="Q4" s="41">
        <v>0</v>
      </c>
      <c r="R4" s="41">
        <v>0</v>
      </c>
      <c r="S4" s="41">
        <v>46</v>
      </c>
      <c r="T4" s="41">
        <v>60</v>
      </c>
      <c r="U4" s="41">
        <v>18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2">
        <v>0</v>
      </c>
    </row>
    <row r="5" spans="2:28" ht="17.25" thickTop="1" thickBot="1">
      <c r="B5" s="43" t="str">
        <f>'Angazirana aFRR energija'!B5</f>
        <v>02.02.2021</v>
      </c>
      <c r="C5" s="83">
        <f>SUM(E5:AB5)</f>
        <v>535</v>
      </c>
      <c r="D5" s="84"/>
      <c r="E5" s="40">
        <v>11</v>
      </c>
      <c r="F5" s="41">
        <v>19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9</v>
      </c>
      <c r="N5" s="41">
        <v>0</v>
      </c>
      <c r="O5" s="41">
        <v>0</v>
      </c>
      <c r="P5" s="41">
        <v>50</v>
      </c>
      <c r="Q5" s="41">
        <v>5</v>
      </c>
      <c r="R5" s="41">
        <v>18</v>
      </c>
      <c r="S5" s="41">
        <v>35</v>
      </c>
      <c r="T5" s="41">
        <v>44</v>
      </c>
      <c r="U5" s="41">
        <v>0</v>
      </c>
      <c r="V5" s="41">
        <v>51</v>
      </c>
      <c r="W5" s="41">
        <v>83</v>
      </c>
      <c r="X5" s="41">
        <v>70</v>
      </c>
      <c r="Y5" s="41">
        <v>45</v>
      </c>
      <c r="Z5" s="41">
        <v>45</v>
      </c>
      <c r="AA5" s="41">
        <v>25</v>
      </c>
      <c r="AB5" s="42">
        <v>25</v>
      </c>
    </row>
    <row r="6" spans="2:28" ht="17.25" thickTop="1" thickBot="1">
      <c r="B6" s="43" t="str">
        <f>'Angazirana aFRR energija'!B6</f>
        <v>03.02.2021</v>
      </c>
      <c r="C6" s="83">
        <f t="shared" ref="C6:C33" si="0">SUM(E6:AB6)</f>
        <v>475</v>
      </c>
      <c r="D6" s="84"/>
      <c r="E6" s="40">
        <v>29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88</v>
      </c>
      <c r="L6" s="41">
        <v>63</v>
      </c>
      <c r="M6" s="41">
        <v>68</v>
      </c>
      <c r="N6" s="41">
        <v>60</v>
      </c>
      <c r="O6" s="41">
        <v>60</v>
      </c>
      <c r="P6" s="41">
        <v>35</v>
      </c>
      <c r="Q6" s="41">
        <v>11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21</v>
      </c>
      <c r="AB6" s="42">
        <v>40</v>
      </c>
    </row>
    <row r="7" spans="2:28" ht="17.25" thickTop="1" thickBot="1">
      <c r="B7" s="43" t="str">
        <f>'Angazirana aFRR energija'!B7</f>
        <v>04.02.2021</v>
      </c>
      <c r="C7" s="83">
        <f t="shared" si="0"/>
        <v>808</v>
      </c>
      <c r="D7" s="84"/>
      <c r="E7" s="40">
        <v>49</v>
      </c>
      <c r="F7" s="41">
        <v>40</v>
      </c>
      <c r="G7" s="41">
        <v>56</v>
      </c>
      <c r="H7" s="41">
        <v>20</v>
      </c>
      <c r="I7" s="41">
        <v>20</v>
      </c>
      <c r="J7" s="41">
        <v>41</v>
      </c>
      <c r="K7" s="41">
        <v>60</v>
      </c>
      <c r="L7" s="41">
        <v>60</v>
      </c>
      <c r="M7" s="41">
        <v>53</v>
      </c>
      <c r="N7" s="41">
        <v>48</v>
      </c>
      <c r="O7" s="41">
        <v>60</v>
      </c>
      <c r="P7" s="41">
        <v>45</v>
      </c>
      <c r="Q7" s="41">
        <v>60</v>
      </c>
      <c r="R7" s="41">
        <v>71</v>
      </c>
      <c r="S7" s="41">
        <v>101</v>
      </c>
      <c r="T7" s="41">
        <v>22</v>
      </c>
      <c r="U7" s="41">
        <v>2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2">
        <v>0</v>
      </c>
    </row>
    <row r="8" spans="2:28" ht="17.25" thickTop="1" thickBot="1">
      <c r="B8" s="43" t="str">
        <f>'Angazirana aFRR energija'!B8</f>
        <v>05.02.2021</v>
      </c>
      <c r="C8" s="83">
        <f t="shared" si="0"/>
        <v>37</v>
      </c>
      <c r="D8" s="84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20</v>
      </c>
      <c r="Q8" s="41">
        <v>17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2">
        <v>0</v>
      </c>
    </row>
    <row r="9" spans="2:28" ht="17.25" thickTop="1" thickBot="1">
      <c r="B9" s="43" t="str">
        <f>'Angazirana aFRR energija'!B9</f>
        <v>06.02.2021</v>
      </c>
      <c r="C9" s="83">
        <f t="shared" si="0"/>
        <v>0</v>
      </c>
      <c r="D9" s="84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2">
        <v>0</v>
      </c>
    </row>
    <row r="10" spans="2:28" ht="17.25" thickTop="1" thickBot="1">
      <c r="B10" s="43" t="str">
        <f>'Angazirana aFRR energija'!B10</f>
        <v>07.02.2021</v>
      </c>
      <c r="C10" s="83">
        <f t="shared" si="0"/>
        <v>582</v>
      </c>
      <c r="D10" s="84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8</v>
      </c>
      <c r="O10" s="41">
        <v>20</v>
      </c>
      <c r="P10" s="41">
        <v>38</v>
      </c>
      <c r="Q10" s="41">
        <v>40</v>
      </c>
      <c r="R10" s="41">
        <v>40</v>
      </c>
      <c r="S10" s="41">
        <v>12</v>
      </c>
      <c r="T10" s="41">
        <v>0</v>
      </c>
      <c r="U10" s="41">
        <v>0</v>
      </c>
      <c r="V10" s="41">
        <v>33</v>
      </c>
      <c r="W10" s="41">
        <v>60</v>
      </c>
      <c r="X10" s="41">
        <v>53</v>
      </c>
      <c r="Y10" s="41">
        <v>87</v>
      </c>
      <c r="Z10" s="41">
        <v>61</v>
      </c>
      <c r="AA10" s="41">
        <v>60</v>
      </c>
      <c r="AB10" s="42">
        <v>70</v>
      </c>
    </row>
    <row r="11" spans="2:28" ht="17.25" thickTop="1" thickBot="1">
      <c r="B11" s="43" t="str">
        <f>'Angazirana aFRR energija'!B11</f>
        <v>08.02.2021</v>
      </c>
      <c r="C11" s="83">
        <f t="shared" si="0"/>
        <v>875</v>
      </c>
      <c r="D11" s="84"/>
      <c r="E11" s="40">
        <v>28</v>
      </c>
      <c r="F11" s="41">
        <v>12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4</v>
      </c>
      <c r="N11" s="41">
        <v>33</v>
      </c>
      <c r="O11" s="41">
        <v>51</v>
      </c>
      <c r="P11" s="41">
        <v>93</v>
      </c>
      <c r="Q11" s="41">
        <v>100</v>
      </c>
      <c r="R11" s="41">
        <v>131</v>
      </c>
      <c r="S11" s="41">
        <v>120</v>
      </c>
      <c r="T11" s="41">
        <v>101</v>
      </c>
      <c r="U11" s="41">
        <v>30</v>
      </c>
      <c r="V11" s="41">
        <v>30</v>
      </c>
      <c r="W11" s="41">
        <v>30</v>
      </c>
      <c r="X11" s="41">
        <v>30</v>
      </c>
      <c r="Y11" s="41">
        <v>50</v>
      </c>
      <c r="Z11" s="41">
        <v>20</v>
      </c>
      <c r="AA11" s="41">
        <v>12</v>
      </c>
      <c r="AB11" s="42">
        <v>0</v>
      </c>
    </row>
    <row r="12" spans="2:28" ht="17.25" thickTop="1" thickBot="1">
      <c r="B12" s="43" t="str">
        <f>'Angazirana aFRR energija'!B12</f>
        <v>09.02.2021</v>
      </c>
      <c r="C12" s="83">
        <f t="shared" si="0"/>
        <v>256</v>
      </c>
      <c r="D12" s="84"/>
      <c r="E12" s="40">
        <v>16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23</v>
      </c>
      <c r="R12" s="41">
        <v>40</v>
      </c>
      <c r="S12" s="41">
        <v>30</v>
      </c>
      <c r="T12" s="41">
        <v>59</v>
      </c>
      <c r="U12" s="41">
        <v>47</v>
      </c>
      <c r="V12" s="41">
        <v>19</v>
      </c>
      <c r="W12" s="41">
        <v>7</v>
      </c>
      <c r="X12" s="41">
        <v>0</v>
      </c>
      <c r="Y12" s="41">
        <v>0</v>
      </c>
      <c r="Z12" s="41">
        <v>0</v>
      </c>
      <c r="AA12" s="41">
        <v>0</v>
      </c>
      <c r="AB12" s="42">
        <v>15</v>
      </c>
    </row>
    <row r="13" spans="2:28" ht="16.5" customHeight="1" thickTop="1" thickBot="1">
      <c r="B13" s="43" t="str">
        <f>'Angazirana aFRR energija'!B13</f>
        <v>10.02.2021</v>
      </c>
      <c r="C13" s="83">
        <f t="shared" si="0"/>
        <v>343</v>
      </c>
      <c r="D13" s="84"/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18</v>
      </c>
      <c r="N13" s="41">
        <v>60</v>
      </c>
      <c r="O13" s="41">
        <v>60</v>
      </c>
      <c r="P13" s="41">
        <v>51</v>
      </c>
      <c r="Q13" s="41">
        <v>40</v>
      </c>
      <c r="R13" s="41">
        <v>40</v>
      </c>
      <c r="S13" s="41">
        <v>39</v>
      </c>
      <c r="T13" s="41">
        <v>35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2">
        <v>0</v>
      </c>
    </row>
    <row r="14" spans="2:28" ht="17.25" thickTop="1" thickBot="1">
      <c r="B14" s="43" t="str">
        <f>'Angazirana aFRR energija'!B14</f>
        <v>11.02.2021</v>
      </c>
      <c r="C14" s="83">
        <f t="shared" si="0"/>
        <v>85</v>
      </c>
      <c r="D14" s="84"/>
      <c r="E14" s="40">
        <v>8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14</v>
      </c>
      <c r="W14" s="41">
        <v>25</v>
      </c>
      <c r="X14" s="41">
        <v>5</v>
      </c>
      <c r="Y14" s="41">
        <v>0</v>
      </c>
      <c r="Z14" s="41">
        <v>0</v>
      </c>
      <c r="AA14" s="41">
        <v>15</v>
      </c>
      <c r="AB14" s="42">
        <v>18</v>
      </c>
    </row>
    <row r="15" spans="2:28" ht="17.25" thickTop="1" thickBot="1">
      <c r="B15" s="43" t="str">
        <f>'Angazirana aFRR energija'!B15</f>
        <v>12.02.2021</v>
      </c>
      <c r="C15" s="83">
        <f t="shared" si="0"/>
        <v>344</v>
      </c>
      <c r="D15" s="84"/>
      <c r="E15" s="40">
        <v>6</v>
      </c>
      <c r="F15" s="41">
        <v>0</v>
      </c>
      <c r="G15" s="41">
        <v>0</v>
      </c>
      <c r="H15" s="41">
        <v>12</v>
      </c>
      <c r="I15" s="41">
        <v>7</v>
      </c>
      <c r="J15" s="41">
        <v>4</v>
      </c>
      <c r="K15" s="41">
        <v>24</v>
      </c>
      <c r="L15" s="41">
        <v>31</v>
      </c>
      <c r="M15" s="41">
        <v>30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2</v>
      </c>
      <c r="W15" s="41">
        <v>5</v>
      </c>
      <c r="X15" s="41">
        <v>23</v>
      </c>
      <c r="Y15" s="41">
        <v>50</v>
      </c>
      <c r="Z15" s="41">
        <v>50</v>
      </c>
      <c r="AA15" s="41">
        <v>22</v>
      </c>
      <c r="AB15" s="42">
        <v>78</v>
      </c>
    </row>
    <row r="16" spans="2:28" ht="17.25" thickTop="1" thickBot="1">
      <c r="B16" s="43" t="str">
        <f>'Angazirana aFRR energija'!B16</f>
        <v>13.02.2021</v>
      </c>
      <c r="C16" s="83">
        <f t="shared" si="0"/>
        <v>1827</v>
      </c>
      <c r="D16" s="84"/>
      <c r="E16" s="40">
        <v>60</v>
      </c>
      <c r="F16" s="41">
        <v>65</v>
      </c>
      <c r="G16" s="41">
        <v>60</v>
      </c>
      <c r="H16" s="41">
        <v>32</v>
      </c>
      <c r="I16" s="41">
        <v>20</v>
      </c>
      <c r="J16" s="41">
        <v>52</v>
      </c>
      <c r="K16" s="41">
        <v>12</v>
      </c>
      <c r="L16" s="41">
        <v>9</v>
      </c>
      <c r="M16" s="41">
        <v>4</v>
      </c>
      <c r="N16" s="41">
        <v>21</v>
      </c>
      <c r="O16" s="41">
        <v>63</v>
      </c>
      <c r="P16" s="41">
        <v>107</v>
      </c>
      <c r="Q16" s="41">
        <v>140</v>
      </c>
      <c r="R16" s="41">
        <v>140</v>
      </c>
      <c r="S16" s="41">
        <v>98</v>
      </c>
      <c r="T16" s="41">
        <v>105</v>
      </c>
      <c r="U16" s="41">
        <v>132</v>
      </c>
      <c r="V16" s="41">
        <v>116</v>
      </c>
      <c r="W16" s="41">
        <v>116</v>
      </c>
      <c r="X16" s="41">
        <v>116</v>
      </c>
      <c r="Y16" s="41">
        <v>103</v>
      </c>
      <c r="Z16" s="41">
        <v>67</v>
      </c>
      <c r="AA16" s="41">
        <v>89</v>
      </c>
      <c r="AB16" s="42">
        <v>100</v>
      </c>
    </row>
    <row r="17" spans="2:28" ht="17.25" thickTop="1" thickBot="1">
      <c r="B17" s="43" t="str">
        <f>'Angazirana aFRR energija'!B17</f>
        <v>14.02.2021</v>
      </c>
      <c r="C17" s="83">
        <f t="shared" si="0"/>
        <v>2742</v>
      </c>
      <c r="D17" s="84"/>
      <c r="E17" s="40">
        <v>116</v>
      </c>
      <c r="F17" s="41">
        <v>110</v>
      </c>
      <c r="G17" s="41">
        <v>100</v>
      </c>
      <c r="H17" s="41">
        <v>100</v>
      </c>
      <c r="I17" s="41">
        <v>100</v>
      </c>
      <c r="J17" s="41">
        <v>100</v>
      </c>
      <c r="K17" s="41">
        <v>60</v>
      </c>
      <c r="L17" s="41">
        <v>60</v>
      </c>
      <c r="M17" s="41">
        <v>30</v>
      </c>
      <c r="N17" s="41">
        <v>59</v>
      </c>
      <c r="O17" s="41">
        <v>117</v>
      </c>
      <c r="P17" s="41">
        <v>140</v>
      </c>
      <c r="Q17" s="41">
        <v>140</v>
      </c>
      <c r="R17" s="41">
        <v>140</v>
      </c>
      <c r="S17" s="41">
        <v>140</v>
      </c>
      <c r="T17" s="41">
        <v>140</v>
      </c>
      <c r="U17" s="41">
        <v>140</v>
      </c>
      <c r="V17" s="41">
        <v>140</v>
      </c>
      <c r="W17" s="41">
        <v>137</v>
      </c>
      <c r="X17" s="41">
        <v>140</v>
      </c>
      <c r="Y17" s="41">
        <v>140</v>
      </c>
      <c r="Z17" s="41">
        <v>140</v>
      </c>
      <c r="AA17" s="41">
        <v>140</v>
      </c>
      <c r="AB17" s="42">
        <v>113</v>
      </c>
    </row>
    <row r="18" spans="2:28" ht="17.25" thickTop="1" thickBot="1">
      <c r="B18" s="43" t="str">
        <f>'Angazirana aFRR energija'!B18</f>
        <v>15.02.2021</v>
      </c>
      <c r="C18" s="83">
        <f t="shared" si="0"/>
        <v>1916</v>
      </c>
      <c r="D18" s="84"/>
      <c r="E18" s="40">
        <v>58</v>
      </c>
      <c r="F18" s="41">
        <v>71</v>
      </c>
      <c r="G18" s="41">
        <v>75</v>
      </c>
      <c r="H18" s="41">
        <v>90</v>
      </c>
      <c r="I18" s="41">
        <v>90</v>
      </c>
      <c r="J18" s="41">
        <v>90</v>
      </c>
      <c r="K18" s="41">
        <v>60</v>
      </c>
      <c r="L18" s="41">
        <v>60</v>
      </c>
      <c r="M18" s="41">
        <v>89</v>
      </c>
      <c r="N18" s="41">
        <v>140</v>
      </c>
      <c r="O18" s="41">
        <v>90</v>
      </c>
      <c r="P18" s="41">
        <v>99</v>
      </c>
      <c r="Q18" s="41">
        <v>120</v>
      </c>
      <c r="R18" s="41">
        <v>120</v>
      </c>
      <c r="S18" s="41">
        <v>115</v>
      </c>
      <c r="T18" s="41">
        <v>130</v>
      </c>
      <c r="U18" s="41">
        <v>110</v>
      </c>
      <c r="V18" s="41">
        <v>33</v>
      </c>
      <c r="W18" s="41">
        <v>0</v>
      </c>
      <c r="X18" s="41">
        <v>0</v>
      </c>
      <c r="Y18" s="41">
        <v>0</v>
      </c>
      <c r="Z18" s="41">
        <v>29</v>
      </c>
      <c r="AA18" s="41">
        <v>107</v>
      </c>
      <c r="AB18" s="42">
        <v>140</v>
      </c>
    </row>
    <row r="19" spans="2:28" ht="17.25" thickTop="1" thickBot="1">
      <c r="B19" s="43" t="str">
        <f>'Angazirana aFRR energija'!B19</f>
        <v>16.02.2021</v>
      </c>
      <c r="C19" s="83">
        <f t="shared" si="0"/>
        <v>1595</v>
      </c>
      <c r="D19" s="84"/>
      <c r="E19" s="40">
        <v>103</v>
      </c>
      <c r="F19" s="41">
        <v>90</v>
      </c>
      <c r="G19" s="41">
        <v>74</v>
      </c>
      <c r="H19" s="41">
        <v>60</v>
      </c>
      <c r="I19" s="41">
        <v>60</v>
      </c>
      <c r="J19" s="41">
        <v>52</v>
      </c>
      <c r="K19" s="41">
        <v>56</v>
      </c>
      <c r="L19" s="41">
        <v>66</v>
      </c>
      <c r="M19" s="41">
        <v>97</v>
      </c>
      <c r="N19" s="41">
        <v>90</v>
      </c>
      <c r="O19" s="41">
        <v>90</v>
      </c>
      <c r="P19" s="41">
        <v>90</v>
      </c>
      <c r="Q19" s="41">
        <v>51</v>
      </c>
      <c r="R19" s="41">
        <v>40</v>
      </c>
      <c r="S19" s="41">
        <v>47</v>
      </c>
      <c r="T19" s="41">
        <v>90</v>
      </c>
      <c r="U19" s="41">
        <v>44</v>
      </c>
      <c r="V19" s="41">
        <v>26</v>
      </c>
      <c r="W19" s="41">
        <v>26</v>
      </c>
      <c r="X19" s="41">
        <v>40</v>
      </c>
      <c r="Y19" s="41">
        <v>50</v>
      </c>
      <c r="Z19" s="41">
        <v>50</v>
      </c>
      <c r="AA19" s="41">
        <v>95</v>
      </c>
      <c r="AB19" s="42">
        <v>108</v>
      </c>
    </row>
    <row r="20" spans="2:28" ht="17.25" thickTop="1" thickBot="1">
      <c r="B20" s="43" t="str">
        <f>'Angazirana aFRR energija'!B20</f>
        <v>17.02.2021</v>
      </c>
      <c r="C20" s="83">
        <f t="shared" si="0"/>
        <v>2004</v>
      </c>
      <c r="D20" s="84"/>
      <c r="E20" s="40">
        <v>60</v>
      </c>
      <c r="F20" s="41">
        <v>64</v>
      </c>
      <c r="G20" s="41">
        <v>45</v>
      </c>
      <c r="H20" s="41">
        <v>47</v>
      </c>
      <c r="I20" s="41">
        <v>70</v>
      </c>
      <c r="J20" s="41">
        <v>110</v>
      </c>
      <c r="K20" s="41">
        <v>109</v>
      </c>
      <c r="L20" s="41">
        <v>140</v>
      </c>
      <c r="M20" s="41">
        <v>129</v>
      </c>
      <c r="N20" s="41">
        <v>70</v>
      </c>
      <c r="O20" s="41">
        <v>79</v>
      </c>
      <c r="P20" s="41">
        <v>90</v>
      </c>
      <c r="Q20" s="41">
        <v>107</v>
      </c>
      <c r="R20" s="41">
        <v>83</v>
      </c>
      <c r="S20" s="41">
        <v>115</v>
      </c>
      <c r="T20" s="41">
        <v>140</v>
      </c>
      <c r="U20" s="41">
        <v>76</v>
      </c>
      <c r="V20" s="41">
        <v>60</v>
      </c>
      <c r="W20" s="41">
        <v>72</v>
      </c>
      <c r="X20" s="41">
        <v>80</v>
      </c>
      <c r="Y20" s="41">
        <v>88</v>
      </c>
      <c r="Z20" s="41">
        <v>70</v>
      </c>
      <c r="AA20" s="41">
        <v>50</v>
      </c>
      <c r="AB20" s="42">
        <v>50</v>
      </c>
    </row>
    <row r="21" spans="2:28" ht="17.25" thickTop="1" thickBot="1">
      <c r="B21" s="43" t="str">
        <f>'Angazirana aFRR energija'!B21</f>
        <v>18.02.2021</v>
      </c>
      <c r="C21" s="83">
        <f t="shared" si="0"/>
        <v>574</v>
      </c>
      <c r="D21" s="84"/>
      <c r="E21" s="40">
        <v>60</v>
      </c>
      <c r="F21" s="41">
        <v>51</v>
      </c>
      <c r="G21" s="41">
        <v>20</v>
      </c>
      <c r="H21" s="41">
        <v>20</v>
      </c>
      <c r="I21" s="41">
        <v>20</v>
      </c>
      <c r="J21" s="41">
        <v>20</v>
      </c>
      <c r="K21" s="41">
        <v>25</v>
      </c>
      <c r="L21" s="41">
        <v>25</v>
      </c>
      <c r="M21" s="41">
        <v>9</v>
      </c>
      <c r="N21" s="41">
        <v>0</v>
      </c>
      <c r="O21" s="41">
        <v>13</v>
      </c>
      <c r="P21" s="41">
        <v>20</v>
      </c>
      <c r="Q21" s="41">
        <v>20</v>
      </c>
      <c r="R21" s="41">
        <v>20</v>
      </c>
      <c r="S21" s="41">
        <v>64</v>
      </c>
      <c r="T21" s="41">
        <v>50</v>
      </c>
      <c r="U21" s="41">
        <v>20</v>
      </c>
      <c r="V21" s="41">
        <v>14</v>
      </c>
      <c r="W21" s="41">
        <v>0</v>
      </c>
      <c r="X21" s="41">
        <v>0</v>
      </c>
      <c r="Y21" s="41">
        <v>0</v>
      </c>
      <c r="Z21" s="41">
        <v>0</v>
      </c>
      <c r="AA21" s="41">
        <v>47</v>
      </c>
      <c r="AB21" s="42">
        <v>56</v>
      </c>
    </row>
    <row r="22" spans="2:28" ht="17.25" thickTop="1" thickBot="1">
      <c r="B22" s="43" t="str">
        <f>'Angazirana aFRR energija'!B22</f>
        <v>19.02.2021</v>
      </c>
      <c r="C22" s="83">
        <f t="shared" si="0"/>
        <v>633</v>
      </c>
      <c r="D22" s="84"/>
      <c r="E22" s="40">
        <v>54</v>
      </c>
      <c r="F22" s="41">
        <v>20</v>
      </c>
      <c r="G22" s="41">
        <v>16</v>
      </c>
      <c r="H22" s="41">
        <v>15</v>
      </c>
      <c r="I22" s="41">
        <v>0</v>
      </c>
      <c r="J22" s="41">
        <v>0</v>
      </c>
      <c r="K22" s="41">
        <v>0</v>
      </c>
      <c r="L22" s="41">
        <v>0</v>
      </c>
      <c r="M22" s="41">
        <v>8</v>
      </c>
      <c r="N22" s="41">
        <v>8</v>
      </c>
      <c r="O22" s="41">
        <v>27</v>
      </c>
      <c r="P22" s="41">
        <v>20</v>
      </c>
      <c r="Q22" s="41">
        <v>11</v>
      </c>
      <c r="R22" s="41">
        <v>0</v>
      </c>
      <c r="S22" s="41">
        <v>6</v>
      </c>
      <c r="T22" s="41">
        <v>20</v>
      </c>
      <c r="U22" s="41">
        <v>95</v>
      </c>
      <c r="V22" s="41">
        <v>70</v>
      </c>
      <c r="W22" s="41">
        <v>47</v>
      </c>
      <c r="X22" s="41">
        <v>20</v>
      </c>
      <c r="Y22" s="41">
        <v>30</v>
      </c>
      <c r="Z22" s="41">
        <v>10</v>
      </c>
      <c r="AA22" s="41">
        <v>96</v>
      </c>
      <c r="AB22" s="42">
        <v>60</v>
      </c>
    </row>
    <row r="23" spans="2:28" ht="17.25" thickTop="1" thickBot="1">
      <c r="B23" s="43" t="str">
        <f>'Angazirana aFRR energija'!B23</f>
        <v>20.02.2021</v>
      </c>
      <c r="C23" s="83">
        <f t="shared" si="0"/>
        <v>1675</v>
      </c>
      <c r="D23" s="84"/>
      <c r="E23" s="40">
        <v>98</v>
      </c>
      <c r="F23" s="41">
        <v>70</v>
      </c>
      <c r="G23" s="41">
        <v>39</v>
      </c>
      <c r="H23" s="41">
        <v>48</v>
      </c>
      <c r="I23" s="41">
        <v>20</v>
      </c>
      <c r="J23" s="41">
        <v>40</v>
      </c>
      <c r="K23" s="41">
        <v>40</v>
      </c>
      <c r="L23" s="41">
        <v>40</v>
      </c>
      <c r="M23" s="41">
        <v>43</v>
      </c>
      <c r="N23" s="41">
        <v>67</v>
      </c>
      <c r="O23" s="41">
        <v>74</v>
      </c>
      <c r="P23" s="41">
        <v>70</v>
      </c>
      <c r="Q23" s="41">
        <v>70</v>
      </c>
      <c r="R23" s="41">
        <v>70</v>
      </c>
      <c r="S23" s="41">
        <v>93</v>
      </c>
      <c r="T23" s="41">
        <v>140</v>
      </c>
      <c r="U23" s="41">
        <v>122</v>
      </c>
      <c r="V23" s="41">
        <v>60</v>
      </c>
      <c r="W23" s="41">
        <v>88</v>
      </c>
      <c r="X23" s="41">
        <v>100</v>
      </c>
      <c r="Y23" s="41">
        <v>84</v>
      </c>
      <c r="Z23" s="41">
        <v>50</v>
      </c>
      <c r="AA23" s="41">
        <v>79</v>
      </c>
      <c r="AB23" s="42">
        <v>70</v>
      </c>
    </row>
    <row r="24" spans="2:28" ht="17.25" thickTop="1" thickBot="1">
      <c r="B24" s="43" t="str">
        <f>'Angazirana aFRR energija'!B24</f>
        <v>21.02.2021</v>
      </c>
      <c r="C24" s="83">
        <f t="shared" si="0"/>
        <v>1072</v>
      </c>
      <c r="D24" s="84"/>
      <c r="E24" s="40">
        <v>47</v>
      </c>
      <c r="F24" s="41">
        <v>47</v>
      </c>
      <c r="G24" s="41">
        <v>53</v>
      </c>
      <c r="H24" s="41">
        <v>53</v>
      </c>
      <c r="I24" s="41">
        <v>53</v>
      </c>
      <c r="J24" s="41">
        <v>53</v>
      </c>
      <c r="K24" s="41">
        <v>43</v>
      </c>
      <c r="L24" s="41">
        <v>47</v>
      </c>
      <c r="M24" s="41">
        <v>56</v>
      </c>
      <c r="N24" s="41">
        <v>6</v>
      </c>
      <c r="O24" s="41">
        <v>25</v>
      </c>
      <c r="P24" s="41">
        <v>25</v>
      </c>
      <c r="Q24" s="41">
        <v>20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41</v>
      </c>
      <c r="X24" s="41">
        <v>63</v>
      </c>
      <c r="Y24" s="41">
        <v>100</v>
      </c>
      <c r="Z24" s="41">
        <v>100</v>
      </c>
      <c r="AA24" s="41">
        <v>100</v>
      </c>
      <c r="AB24" s="42">
        <v>140</v>
      </c>
    </row>
    <row r="25" spans="2:28" ht="17.25" thickTop="1" thickBot="1">
      <c r="B25" s="43" t="str">
        <f>'Angazirana aFRR energija'!B25</f>
        <v>22.02.2021</v>
      </c>
      <c r="C25" s="83">
        <f t="shared" si="0"/>
        <v>433</v>
      </c>
      <c r="D25" s="84"/>
      <c r="E25" s="40">
        <v>71</v>
      </c>
      <c r="F25" s="41">
        <v>19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37</v>
      </c>
      <c r="M25" s="41">
        <v>54</v>
      </c>
      <c r="N25" s="41">
        <v>20</v>
      </c>
      <c r="O25" s="41">
        <v>20</v>
      </c>
      <c r="P25" s="41">
        <v>13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7</v>
      </c>
      <c r="W25" s="41">
        <v>40</v>
      </c>
      <c r="X25" s="41">
        <v>40</v>
      </c>
      <c r="Y25" s="41">
        <v>40</v>
      </c>
      <c r="Z25" s="41">
        <v>40</v>
      </c>
      <c r="AA25" s="41">
        <v>15</v>
      </c>
      <c r="AB25" s="42">
        <v>17</v>
      </c>
    </row>
    <row r="26" spans="2:28" ht="17.25" thickTop="1" thickBot="1">
      <c r="B26" s="43" t="str">
        <f>'Angazirana aFRR energija'!B26</f>
        <v>23.02.2021</v>
      </c>
      <c r="C26" s="83">
        <f t="shared" si="0"/>
        <v>106</v>
      </c>
      <c r="D26" s="84"/>
      <c r="E26" s="40">
        <v>47</v>
      </c>
      <c r="F26" s="41">
        <v>13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25</v>
      </c>
      <c r="X26" s="41">
        <v>21</v>
      </c>
      <c r="Y26" s="41">
        <v>0</v>
      </c>
      <c r="Z26" s="41">
        <v>0</v>
      </c>
      <c r="AA26" s="41">
        <v>0</v>
      </c>
      <c r="AB26" s="42">
        <v>0</v>
      </c>
    </row>
    <row r="27" spans="2:28" ht="17.25" thickTop="1" thickBot="1">
      <c r="B27" s="43" t="str">
        <f>'Angazirana aFRR energija'!B27</f>
        <v>24.02.2021</v>
      </c>
      <c r="C27" s="83">
        <f t="shared" si="0"/>
        <v>104</v>
      </c>
      <c r="D27" s="84"/>
      <c r="E27" s="40">
        <v>0</v>
      </c>
      <c r="F27" s="41">
        <v>0</v>
      </c>
      <c r="G27" s="41">
        <v>0</v>
      </c>
      <c r="H27" s="41">
        <v>0</v>
      </c>
      <c r="I27" s="41">
        <v>5</v>
      </c>
      <c r="J27" s="41">
        <v>20</v>
      </c>
      <c r="K27" s="41">
        <v>45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34</v>
      </c>
      <c r="Y27" s="41">
        <v>0</v>
      </c>
      <c r="Z27" s="41">
        <v>0</v>
      </c>
      <c r="AA27" s="41">
        <v>0</v>
      </c>
      <c r="AB27" s="42">
        <v>0</v>
      </c>
    </row>
    <row r="28" spans="2:28" ht="17.25" thickTop="1" thickBot="1">
      <c r="B28" s="43" t="str">
        <f>'Angazirana aFRR energija'!B28</f>
        <v>25.02.2021</v>
      </c>
      <c r="C28" s="83">
        <f t="shared" si="0"/>
        <v>0</v>
      </c>
      <c r="D28" s="84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2">
        <v>0</v>
      </c>
    </row>
    <row r="29" spans="2:28" ht="17.25" thickTop="1" thickBot="1">
      <c r="B29" s="43" t="str">
        <f>'Angazirana aFRR energija'!B29</f>
        <v>26.02.2021</v>
      </c>
      <c r="C29" s="83">
        <f t="shared" si="0"/>
        <v>0</v>
      </c>
      <c r="D29" s="84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2">
        <v>0</v>
      </c>
    </row>
    <row r="30" spans="2:28" ht="17.25" thickTop="1" thickBot="1">
      <c r="B30" s="43" t="str">
        <f>'Angazirana aFRR energija'!B30</f>
        <v>27.02.2021</v>
      </c>
      <c r="C30" s="83">
        <f t="shared" si="0"/>
        <v>0</v>
      </c>
      <c r="D30" s="84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2">
        <v>0</v>
      </c>
    </row>
    <row r="31" spans="2:28" ht="16.5" thickTop="1">
      <c r="B31" s="44" t="str">
        <f>'Angazirana aFRR energija'!B31</f>
        <v>28.02.2021</v>
      </c>
      <c r="C31" s="95">
        <f t="shared" si="0"/>
        <v>77</v>
      </c>
      <c r="D31" s="96"/>
      <c r="E31" s="45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10</v>
      </c>
      <c r="X31" s="46">
        <v>40</v>
      </c>
      <c r="Y31" s="46">
        <v>27</v>
      </c>
      <c r="Z31" s="46">
        <v>0</v>
      </c>
      <c r="AA31" s="46">
        <v>0</v>
      </c>
      <c r="AB31" s="47">
        <v>0</v>
      </c>
    </row>
    <row r="32" spans="2:28" ht="16.5" hidden="1" thickBot="1">
      <c r="B32" s="48" t="str">
        <f>'Angazirana aFRR energija'!B32</f>
        <v>29.02.2021</v>
      </c>
      <c r="C32" s="97">
        <f t="shared" si="0"/>
        <v>0</v>
      </c>
      <c r="D32" s="98"/>
      <c r="E32" s="49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2"/>
    </row>
    <row r="33" spans="2:33" ht="16.5" hidden="1" thickBot="1">
      <c r="B33" s="43" t="str">
        <f>'Angazirana aFRR energija'!B33</f>
        <v>30.02.2021</v>
      </c>
      <c r="C33" s="83">
        <f t="shared" si="0"/>
        <v>0</v>
      </c>
      <c r="D33" s="84"/>
      <c r="E33" s="49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2"/>
    </row>
    <row r="34" spans="2:33" ht="15.75" hidden="1">
      <c r="B34" s="44" t="str">
        <f>'Angazirana aFRR energija'!B34</f>
        <v>31.02.2021</v>
      </c>
      <c r="C34" s="85">
        <f>SUM(E34:AB34)</f>
        <v>0</v>
      </c>
      <c r="D34" s="86"/>
      <c r="E34" s="50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5" spans="2:33">
      <c r="D35" s="53"/>
    </row>
    <row r="37" spans="2:33" s="65" customFormat="1" ht="25.5" customHeight="1" thickBot="1">
      <c r="B37" s="87" t="s">
        <v>36</v>
      </c>
      <c r="C37" s="89" t="s">
        <v>37</v>
      </c>
      <c r="D37" s="90"/>
      <c r="E37" s="93" t="s">
        <v>77</v>
      </c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4"/>
      <c r="AG37" s="65" t="s">
        <v>35</v>
      </c>
    </row>
    <row r="38" spans="2:33" ht="15.75" customHeight="1" thickTop="1" thickBot="1">
      <c r="B38" s="88"/>
      <c r="C38" s="91"/>
      <c r="D38" s="92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>
      <c r="B39" s="39" t="str">
        <f>B4</f>
        <v>01.02.2021</v>
      </c>
      <c r="C39" s="83">
        <f>SUM(E39:AB39)</f>
        <v>-105</v>
      </c>
      <c r="D39" s="84"/>
      <c r="E39" s="40">
        <v>-23</v>
      </c>
      <c r="F39" s="41">
        <v>-25</v>
      </c>
      <c r="G39" s="41">
        <v>-25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-32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0</v>
      </c>
    </row>
    <row r="40" spans="2:33" ht="17.25" thickTop="1" thickBot="1">
      <c r="B40" s="43" t="str">
        <f t="shared" ref="B40:B69" si="1">B5</f>
        <v>02.02.2021</v>
      </c>
      <c r="C40" s="83">
        <f t="shared" ref="C40:C68" si="2">SUM(E40:AB40)</f>
        <v>-36</v>
      </c>
      <c r="D40" s="84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-25</v>
      </c>
      <c r="K40" s="41">
        <v>-11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2">
        <v>0</v>
      </c>
    </row>
    <row r="41" spans="2:33" ht="17.25" thickTop="1" thickBot="1">
      <c r="B41" s="43" t="str">
        <f t="shared" si="1"/>
        <v>03.02.2021</v>
      </c>
      <c r="C41" s="83">
        <f t="shared" si="2"/>
        <v>-22</v>
      </c>
      <c r="D41" s="84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-12</v>
      </c>
      <c r="S41" s="41">
        <v>-10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2">
        <v>0</v>
      </c>
    </row>
    <row r="42" spans="2:33" ht="17.25" thickTop="1" thickBot="1">
      <c r="B42" s="43" t="str">
        <f t="shared" si="1"/>
        <v>04.02.2021</v>
      </c>
      <c r="C42" s="83">
        <f t="shared" si="2"/>
        <v>-195</v>
      </c>
      <c r="D42" s="84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-14</v>
      </c>
      <c r="V42" s="41">
        <v>0</v>
      </c>
      <c r="W42" s="41">
        <v>-31</v>
      </c>
      <c r="X42" s="41">
        <v>-50</v>
      </c>
      <c r="Y42" s="41">
        <v>-50</v>
      </c>
      <c r="Z42" s="41">
        <v>-50</v>
      </c>
      <c r="AA42" s="41">
        <v>0</v>
      </c>
      <c r="AB42" s="42">
        <v>0</v>
      </c>
    </row>
    <row r="43" spans="2:33" ht="17.25" thickTop="1" thickBot="1">
      <c r="B43" s="43" t="str">
        <f t="shared" si="1"/>
        <v>05.02.2021</v>
      </c>
      <c r="C43" s="83">
        <f t="shared" si="2"/>
        <v>-398</v>
      </c>
      <c r="D43" s="84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-3</v>
      </c>
      <c r="R43" s="41">
        <v>-20</v>
      </c>
      <c r="S43" s="41">
        <v>-21</v>
      </c>
      <c r="T43" s="41">
        <v>-31</v>
      </c>
      <c r="U43" s="41">
        <v>-46</v>
      </c>
      <c r="V43" s="41">
        <v>-47</v>
      </c>
      <c r="W43" s="41">
        <v>-37</v>
      </c>
      <c r="X43" s="41">
        <v>-50</v>
      </c>
      <c r="Y43" s="41">
        <v>-50</v>
      </c>
      <c r="Z43" s="41">
        <v>-50</v>
      </c>
      <c r="AA43" s="41">
        <v>-43</v>
      </c>
      <c r="AB43" s="42">
        <v>0</v>
      </c>
    </row>
    <row r="44" spans="2:33" ht="17.25" thickTop="1" thickBot="1">
      <c r="B44" s="43" t="str">
        <f t="shared" si="1"/>
        <v>06.02.2021</v>
      </c>
      <c r="C44" s="83">
        <f t="shared" si="2"/>
        <v>-180</v>
      </c>
      <c r="D44" s="84"/>
      <c r="E44" s="40">
        <v>0</v>
      </c>
      <c r="F44" s="41">
        <v>0</v>
      </c>
      <c r="G44" s="41">
        <v>0</v>
      </c>
      <c r="H44" s="41">
        <v>-22</v>
      </c>
      <c r="I44" s="41">
        <v>-20</v>
      </c>
      <c r="J44" s="41">
        <v>-20</v>
      </c>
      <c r="K44" s="41">
        <v>-6</v>
      </c>
      <c r="L44" s="41">
        <v>0</v>
      </c>
      <c r="M44" s="41">
        <v>-30</v>
      </c>
      <c r="N44" s="41">
        <v>-28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-27</v>
      </c>
      <c r="Z44" s="41">
        <v>-27</v>
      </c>
      <c r="AA44" s="41">
        <v>0</v>
      </c>
      <c r="AB44" s="42">
        <v>0</v>
      </c>
    </row>
    <row r="45" spans="2:33" ht="16.5" customHeight="1" thickTop="1" thickBot="1">
      <c r="B45" s="43" t="str">
        <f t="shared" si="1"/>
        <v>07.02.2021</v>
      </c>
      <c r="C45" s="83">
        <f t="shared" si="2"/>
        <v>-28</v>
      </c>
      <c r="D45" s="84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-22</v>
      </c>
      <c r="V45" s="41">
        <v>-6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>
      <c r="B46" s="43" t="str">
        <f t="shared" si="1"/>
        <v>08.02.2021</v>
      </c>
      <c r="C46" s="83">
        <f t="shared" si="2"/>
        <v>0</v>
      </c>
      <c r="D46" s="84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7.25" thickTop="1" thickBot="1">
      <c r="B47" s="43" t="str">
        <f t="shared" si="1"/>
        <v>09.02.2021</v>
      </c>
      <c r="C47" s="83">
        <f t="shared" si="2"/>
        <v>-116</v>
      </c>
      <c r="D47" s="84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-10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-14</v>
      </c>
      <c r="Y47" s="41">
        <v>-42</v>
      </c>
      <c r="Z47" s="41">
        <v>-50</v>
      </c>
      <c r="AA47" s="41">
        <v>0</v>
      </c>
      <c r="AB47" s="42">
        <v>0</v>
      </c>
    </row>
    <row r="48" spans="2:33" ht="17.25" thickTop="1" thickBot="1">
      <c r="B48" s="43" t="str">
        <f t="shared" si="1"/>
        <v>10.02.2021</v>
      </c>
      <c r="C48" s="83">
        <f t="shared" si="2"/>
        <v>-38</v>
      </c>
      <c r="D48" s="84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-10</v>
      </c>
      <c r="U48" s="41">
        <v>-23</v>
      </c>
      <c r="V48" s="41">
        <v>-5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2">
        <v>0</v>
      </c>
    </row>
    <row r="49" spans="2:28" ht="17.25" thickTop="1" thickBot="1">
      <c r="B49" s="43" t="str">
        <f t="shared" si="1"/>
        <v>11.02.2021</v>
      </c>
      <c r="C49" s="83">
        <f t="shared" si="2"/>
        <v>-324</v>
      </c>
      <c r="D49" s="84"/>
      <c r="E49" s="40">
        <v>0</v>
      </c>
      <c r="F49" s="41">
        <v>0</v>
      </c>
      <c r="G49" s="41">
        <v>0</v>
      </c>
      <c r="H49" s="41">
        <v>-6</v>
      </c>
      <c r="I49" s="41">
        <v>-10</v>
      </c>
      <c r="J49" s="41">
        <v>-20</v>
      </c>
      <c r="K49" s="41">
        <v>0</v>
      </c>
      <c r="L49" s="41">
        <v>-22</v>
      </c>
      <c r="M49" s="41">
        <v>-50</v>
      </c>
      <c r="N49" s="41">
        <v>-50</v>
      </c>
      <c r="O49" s="41">
        <v>-50</v>
      </c>
      <c r="P49" s="41">
        <v>-50</v>
      </c>
      <c r="Q49" s="41">
        <v>-17</v>
      </c>
      <c r="R49" s="41">
        <v>0</v>
      </c>
      <c r="S49" s="41">
        <v>0</v>
      </c>
      <c r="T49" s="41">
        <v>0</v>
      </c>
      <c r="U49" s="41">
        <v>-30</v>
      </c>
      <c r="V49" s="41">
        <v>-19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0</v>
      </c>
    </row>
    <row r="50" spans="2:28" ht="17.25" thickTop="1" thickBot="1">
      <c r="B50" s="43" t="str">
        <f t="shared" si="1"/>
        <v>12.02.2021</v>
      </c>
      <c r="C50" s="83">
        <f t="shared" si="2"/>
        <v>-132</v>
      </c>
      <c r="D50" s="84"/>
      <c r="E50" s="40">
        <v>0</v>
      </c>
      <c r="F50" s="41">
        <v>0</v>
      </c>
      <c r="G50" s="41">
        <v>-18</v>
      </c>
      <c r="H50" s="41">
        <v>-6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-19</v>
      </c>
      <c r="S50" s="41">
        <v>-45</v>
      </c>
      <c r="T50" s="41">
        <v>0</v>
      </c>
      <c r="U50" s="41">
        <v>-26</v>
      </c>
      <c r="V50" s="41">
        <v>-18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7.25" thickTop="1" thickBot="1">
      <c r="B51" s="43" t="str">
        <f t="shared" si="1"/>
        <v>13.02.2021</v>
      </c>
      <c r="C51" s="83">
        <f t="shared" si="2"/>
        <v>0</v>
      </c>
      <c r="D51" s="84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7.25" thickTop="1" thickBot="1">
      <c r="B52" s="43" t="str">
        <f t="shared" si="1"/>
        <v>14.02.2021</v>
      </c>
      <c r="C52" s="83">
        <f t="shared" si="2"/>
        <v>0</v>
      </c>
      <c r="D52" s="84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5.75" customHeight="1" thickTop="1" thickBot="1">
      <c r="B53" s="43" t="str">
        <f t="shared" si="1"/>
        <v>15.02.2021</v>
      </c>
      <c r="C53" s="83">
        <f t="shared" si="2"/>
        <v>0</v>
      </c>
      <c r="D53" s="84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>
      <c r="B54" s="43" t="str">
        <f t="shared" si="1"/>
        <v>16.02.2021</v>
      </c>
      <c r="C54" s="83">
        <f t="shared" si="2"/>
        <v>0</v>
      </c>
      <c r="D54" s="84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7.25" thickTop="1" thickBot="1">
      <c r="B55" s="43" t="str">
        <f t="shared" si="1"/>
        <v>17.02.2021</v>
      </c>
      <c r="C55" s="83">
        <f t="shared" si="2"/>
        <v>0</v>
      </c>
      <c r="D55" s="84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2">
        <v>0</v>
      </c>
    </row>
    <row r="56" spans="2:28" ht="17.25" thickTop="1" thickBot="1">
      <c r="B56" s="43" t="str">
        <f t="shared" si="1"/>
        <v>18.02.2021</v>
      </c>
      <c r="C56" s="83">
        <f t="shared" si="2"/>
        <v>-114</v>
      </c>
      <c r="D56" s="84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41">
        <v>0</v>
      </c>
      <c r="W56" s="41">
        <v>0</v>
      </c>
      <c r="X56" s="41">
        <v>-24</v>
      </c>
      <c r="Y56" s="41">
        <v>-50</v>
      </c>
      <c r="Z56" s="41">
        <v>-40</v>
      </c>
      <c r="AA56" s="41">
        <v>0</v>
      </c>
      <c r="AB56" s="42">
        <v>0</v>
      </c>
    </row>
    <row r="57" spans="2:28" ht="17.25" thickTop="1" thickBot="1">
      <c r="B57" s="43" t="str">
        <f t="shared" si="1"/>
        <v>19.02.2021</v>
      </c>
      <c r="C57" s="83">
        <f t="shared" si="2"/>
        <v>-50</v>
      </c>
      <c r="D57" s="84"/>
      <c r="E57" s="40">
        <v>0</v>
      </c>
      <c r="F57" s="41">
        <v>0</v>
      </c>
      <c r="G57" s="41">
        <v>0</v>
      </c>
      <c r="H57" s="41">
        <v>0</v>
      </c>
      <c r="I57" s="41">
        <v>-30</v>
      </c>
      <c r="J57" s="41">
        <v>-20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>
      <c r="B58" s="43" t="str">
        <f t="shared" si="1"/>
        <v>20.02.2021</v>
      </c>
      <c r="C58" s="83">
        <f t="shared" si="2"/>
        <v>0</v>
      </c>
      <c r="D58" s="84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7.25" thickTop="1" thickBot="1">
      <c r="B59" s="43" t="str">
        <f t="shared" si="1"/>
        <v>21.02.2021</v>
      </c>
      <c r="C59" s="83">
        <f t="shared" si="2"/>
        <v>-97</v>
      </c>
      <c r="D59" s="84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-17</v>
      </c>
      <c r="T59" s="41">
        <v>-40</v>
      </c>
      <c r="U59" s="41">
        <v>-40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0</v>
      </c>
    </row>
    <row r="60" spans="2:28" ht="17.25" thickTop="1" thickBot="1">
      <c r="B60" s="43" t="str">
        <f t="shared" si="1"/>
        <v>22.02.2021</v>
      </c>
      <c r="C60" s="83">
        <f t="shared" si="2"/>
        <v>-215</v>
      </c>
      <c r="D60" s="84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-23</v>
      </c>
      <c r="R60" s="41">
        <v>-50</v>
      </c>
      <c r="S60" s="41">
        <v>-40</v>
      </c>
      <c r="T60" s="41">
        <v>-40</v>
      </c>
      <c r="U60" s="41">
        <v>-30</v>
      </c>
      <c r="V60" s="41">
        <v>-32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>
      <c r="B61" s="43" t="str">
        <f t="shared" si="1"/>
        <v>23.02.2021</v>
      </c>
      <c r="C61" s="83">
        <f t="shared" si="2"/>
        <v>-391</v>
      </c>
      <c r="D61" s="84"/>
      <c r="E61" s="40">
        <v>0</v>
      </c>
      <c r="F61" s="41">
        <v>0</v>
      </c>
      <c r="G61" s="41">
        <v>0</v>
      </c>
      <c r="H61" s="41">
        <v>-23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-30</v>
      </c>
      <c r="O61" s="41">
        <v>-50</v>
      </c>
      <c r="P61" s="41">
        <v>-50</v>
      </c>
      <c r="Q61" s="41">
        <v>-50</v>
      </c>
      <c r="R61" s="41">
        <v>-50</v>
      </c>
      <c r="S61" s="41">
        <v>-40</v>
      </c>
      <c r="T61" s="41">
        <v>0</v>
      </c>
      <c r="U61" s="41">
        <v>-12</v>
      </c>
      <c r="V61" s="41">
        <v>-30</v>
      </c>
      <c r="W61" s="41">
        <v>0</v>
      </c>
      <c r="X61" s="41">
        <v>0</v>
      </c>
      <c r="Y61" s="41">
        <v>-5</v>
      </c>
      <c r="Z61" s="41">
        <v>-27</v>
      </c>
      <c r="AA61" s="41">
        <v>0</v>
      </c>
      <c r="AB61" s="42">
        <v>-24</v>
      </c>
    </row>
    <row r="62" spans="2:28" ht="17.25" thickTop="1" thickBot="1">
      <c r="B62" s="43" t="str">
        <f t="shared" si="1"/>
        <v>24.02.2021</v>
      </c>
      <c r="C62" s="83">
        <f t="shared" si="2"/>
        <v>-739</v>
      </c>
      <c r="D62" s="84"/>
      <c r="E62" s="40">
        <v>-46</v>
      </c>
      <c r="F62" s="41">
        <v>-20</v>
      </c>
      <c r="G62" s="41">
        <v>-43</v>
      </c>
      <c r="H62" s="41">
        <v>-45</v>
      </c>
      <c r="I62" s="41">
        <v>-28</v>
      </c>
      <c r="J62" s="41">
        <v>0</v>
      </c>
      <c r="K62" s="41">
        <v>0</v>
      </c>
      <c r="L62" s="41">
        <v>-30</v>
      </c>
      <c r="M62" s="41">
        <v>-50</v>
      </c>
      <c r="N62" s="41">
        <v>-50</v>
      </c>
      <c r="O62" s="41">
        <v>-50</v>
      </c>
      <c r="P62" s="41">
        <v>-50</v>
      </c>
      <c r="Q62" s="41">
        <v>-50</v>
      </c>
      <c r="R62" s="41">
        <v>-50</v>
      </c>
      <c r="S62" s="41">
        <v>-50</v>
      </c>
      <c r="T62" s="41">
        <v>-50</v>
      </c>
      <c r="U62" s="41">
        <v>-47</v>
      </c>
      <c r="V62" s="41">
        <v>-50</v>
      </c>
      <c r="W62" s="41">
        <v>-30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>
      <c r="B63" s="43" t="str">
        <f t="shared" si="1"/>
        <v>25.02.2021</v>
      </c>
      <c r="C63" s="83">
        <f t="shared" si="2"/>
        <v>-531</v>
      </c>
      <c r="D63" s="84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-26</v>
      </c>
      <c r="L63" s="41">
        <v>-50</v>
      </c>
      <c r="M63" s="41">
        <v>-50</v>
      </c>
      <c r="N63" s="41">
        <v>-6</v>
      </c>
      <c r="O63" s="41">
        <v>-16</v>
      </c>
      <c r="P63" s="41">
        <v>-50</v>
      </c>
      <c r="Q63" s="41">
        <v>-50</v>
      </c>
      <c r="R63" s="41">
        <v>-50</v>
      </c>
      <c r="S63" s="41">
        <v>0</v>
      </c>
      <c r="T63" s="41">
        <v>-21</v>
      </c>
      <c r="U63" s="41">
        <v>-45</v>
      </c>
      <c r="V63" s="41">
        <v>-47</v>
      </c>
      <c r="W63" s="41">
        <v>-23</v>
      </c>
      <c r="X63" s="41">
        <v>-23</v>
      </c>
      <c r="Y63" s="41">
        <v>-23</v>
      </c>
      <c r="Z63" s="41">
        <v>0</v>
      </c>
      <c r="AA63" s="41">
        <v>-11</v>
      </c>
      <c r="AB63" s="42">
        <v>-40</v>
      </c>
    </row>
    <row r="64" spans="2:28" ht="17.25" thickTop="1" thickBot="1">
      <c r="B64" s="43" t="str">
        <f t="shared" si="1"/>
        <v>26.02.2021</v>
      </c>
      <c r="C64" s="83">
        <f t="shared" si="2"/>
        <v>-876</v>
      </c>
      <c r="D64" s="84"/>
      <c r="E64" s="40">
        <v>0</v>
      </c>
      <c r="F64" s="41">
        <v>-14</v>
      </c>
      <c r="G64" s="41">
        <v>0</v>
      </c>
      <c r="H64" s="41">
        <v>-46</v>
      </c>
      <c r="I64" s="41">
        <v>-50</v>
      </c>
      <c r="J64" s="41">
        <v>-34</v>
      </c>
      <c r="K64" s="41">
        <v>0</v>
      </c>
      <c r="L64" s="41">
        <v>-25</v>
      </c>
      <c r="M64" s="41">
        <v>-33</v>
      </c>
      <c r="N64" s="41">
        <v>-35</v>
      </c>
      <c r="O64" s="41">
        <v>-50</v>
      </c>
      <c r="P64" s="41">
        <v>-50</v>
      </c>
      <c r="Q64" s="41">
        <v>-50</v>
      </c>
      <c r="R64" s="41">
        <v>-50</v>
      </c>
      <c r="S64" s="41">
        <v>-50</v>
      </c>
      <c r="T64" s="41">
        <v>-50</v>
      </c>
      <c r="U64" s="41">
        <v>-43</v>
      </c>
      <c r="V64" s="41">
        <v>-50</v>
      </c>
      <c r="W64" s="41">
        <v>-50</v>
      </c>
      <c r="X64" s="41">
        <v>-47</v>
      </c>
      <c r="Y64" s="41">
        <v>-33</v>
      </c>
      <c r="Z64" s="41">
        <v>-45</v>
      </c>
      <c r="AA64" s="41">
        <v>-41</v>
      </c>
      <c r="AB64" s="42">
        <v>-30</v>
      </c>
    </row>
    <row r="65" spans="2:28" ht="17.25" thickTop="1" thickBot="1">
      <c r="B65" s="43" t="str">
        <f t="shared" si="1"/>
        <v>27.02.2021</v>
      </c>
      <c r="C65" s="83">
        <f t="shared" si="2"/>
        <v>-919</v>
      </c>
      <c r="D65" s="84"/>
      <c r="E65" s="40">
        <v>-30</v>
      </c>
      <c r="F65" s="41">
        <v>-28</v>
      </c>
      <c r="G65" s="41">
        <v>-31</v>
      </c>
      <c r="H65" s="41">
        <v>-50</v>
      </c>
      <c r="I65" s="41">
        <v>-50</v>
      </c>
      <c r="J65" s="41">
        <v>-50</v>
      </c>
      <c r="K65" s="41">
        <v>-26</v>
      </c>
      <c r="L65" s="41">
        <v>-50</v>
      </c>
      <c r="M65" s="41">
        <v>-50</v>
      </c>
      <c r="N65" s="41">
        <v>-50</v>
      </c>
      <c r="O65" s="41">
        <v>-50</v>
      </c>
      <c r="P65" s="41">
        <v>-50</v>
      </c>
      <c r="Q65" s="41">
        <v>-50</v>
      </c>
      <c r="R65" s="41">
        <v>-50</v>
      </c>
      <c r="S65" s="41">
        <v>-50</v>
      </c>
      <c r="T65" s="41">
        <v>-50</v>
      </c>
      <c r="U65" s="41">
        <v>-50</v>
      </c>
      <c r="V65" s="41">
        <v>-41</v>
      </c>
      <c r="W65" s="41">
        <v>-23</v>
      </c>
      <c r="X65" s="41">
        <v>-23</v>
      </c>
      <c r="Y65" s="41">
        <v>-23</v>
      </c>
      <c r="Z65" s="41">
        <v>-23</v>
      </c>
      <c r="AA65" s="41">
        <v>0</v>
      </c>
      <c r="AB65" s="42">
        <v>-21</v>
      </c>
    </row>
    <row r="66" spans="2:28" ht="16.5" thickTop="1">
      <c r="B66" s="44" t="str">
        <f t="shared" si="1"/>
        <v>28.02.2021</v>
      </c>
      <c r="C66" s="95">
        <f t="shared" si="2"/>
        <v>-816</v>
      </c>
      <c r="D66" s="96"/>
      <c r="E66" s="45">
        <v>-39</v>
      </c>
      <c r="F66" s="46">
        <v>-38</v>
      </c>
      <c r="G66" s="46">
        <v>-14</v>
      </c>
      <c r="H66" s="46">
        <v>-50</v>
      </c>
      <c r="I66" s="46">
        <v>-50</v>
      </c>
      <c r="J66" s="46">
        <v>-50</v>
      </c>
      <c r="K66" s="46">
        <v>-50</v>
      </c>
      <c r="L66" s="46">
        <v>-50</v>
      </c>
      <c r="M66" s="46">
        <v>-50</v>
      </c>
      <c r="N66" s="46">
        <v>-49</v>
      </c>
      <c r="O66" s="46">
        <v>-50</v>
      </c>
      <c r="P66" s="46">
        <v>-50</v>
      </c>
      <c r="Q66" s="46">
        <v>-46</v>
      </c>
      <c r="R66" s="46">
        <v>-50</v>
      </c>
      <c r="S66" s="46">
        <v>-50</v>
      </c>
      <c r="T66" s="46">
        <v>-50</v>
      </c>
      <c r="U66" s="46">
        <v>-50</v>
      </c>
      <c r="V66" s="46">
        <v>-30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7">
        <v>0</v>
      </c>
    </row>
    <row r="67" spans="2:28" ht="16.5" hidden="1" thickBot="1">
      <c r="B67" s="48" t="str">
        <f t="shared" si="1"/>
        <v>29.02.2021</v>
      </c>
      <c r="C67" s="97">
        <f t="shared" si="2"/>
        <v>0</v>
      </c>
      <c r="D67" s="98"/>
      <c r="E67" s="49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2"/>
    </row>
    <row r="68" spans="2:28" ht="16.5" hidden="1" thickBot="1">
      <c r="B68" s="43" t="str">
        <f t="shared" si="1"/>
        <v>30.02.2021</v>
      </c>
      <c r="C68" s="83">
        <f t="shared" si="2"/>
        <v>0</v>
      </c>
      <c r="D68" s="84"/>
      <c r="E68" s="49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2"/>
    </row>
    <row r="69" spans="2:28" ht="15.75" hidden="1">
      <c r="B69" s="44" t="str">
        <f t="shared" si="1"/>
        <v>31.02.2021</v>
      </c>
      <c r="C69" s="85">
        <f>SUM(E69:AB69)</f>
        <v>0</v>
      </c>
      <c r="D69" s="86"/>
      <c r="E69" s="50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0" spans="2:28">
      <c r="C70" s="53"/>
    </row>
    <row r="72" spans="2:28" ht="29.25" customHeight="1" thickBot="1">
      <c r="B72" s="87" t="s">
        <v>36</v>
      </c>
      <c r="C72" s="89" t="s">
        <v>37</v>
      </c>
      <c r="D72" s="90"/>
      <c r="E72" s="93" t="s">
        <v>78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4"/>
    </row>
    <row r="73" spans="2:28" ht="15.75" customHeight="1" thickTop="1" thickBot="1">
      <c r="B73" s="88"/>
      <c r="C73" s="91"/>
      <c r="D73" s="92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>
      <c r="B74" s="39" t="str">
        <f>B39</f>
        <v>01.02.2021</v>
      </c>
      <c r="C74" s="54">
        <f>SUMIF(E74:AB74,"&gt;0")</f>
        <v>412</v>
      </c>
      <c r="D74" s="55">
        <f>SUMIF(E74:AB74,"&lt;0")</f>
        <v>-105</v>
      </c>
      <c r="E74" s="56">
        <f>E4+E39</f>
        <v>-23</v>
      </c>
      <c r="F74" s="57">
        <f t="shared" ref="F74:AB74" si="3">F4+F39</f>
        <v>-25</v>
      </c>
      <c r="G74" s="57">
        <f t="shared" si="3"/>
        <v>-25</v>
      </c>
      <c r="H74" s="57">
        <f t="shared" si="3"/>
        <v>0</v>
      </c>
      <c r="I74" s="57">
        <f t="shared" si="3"/>
        <v>9</v>
      </c>
      <c r="J74" s="57">
        <f t="shared" si="3"/>
        <v>11</v>
      </c>
      <c r="K74" s="57">
        <f t="shared" si="3"/>
        <v>54</v>
      </c>
      <c r="L74" s="57">
        <f t="shared" si="3"/>
        <v>70</v>
      </c>
      <c r="M74" s="57">
        <f t="shared" si="3"/>
        <v>120</v>
      </c>
      <c r="N74" s="57">
        <f t="shared" si="3"/>
        <v>20</v>
      </c>
      <c r="O74" s="57">
        <f t="shared" si="3"/>
        <v>4</v>
      </c>
      <c r="P74" s="57">
        <f t="shared" si="3"/>
        <v>0</v>
      </c>
      <c r="Q74" s="57">
        <f t="shared" si="3"/>
        <v>0</v>
      </c>
      <c r="R74" s="58">
        <f t="shared" si="3"/>
        <v>-32</v>
      </c>
      <c r="S74" s="59">
        <f t="shared" si="3"/>
        <v>46</v>
      </c>
      <c r="T74" s="41">
        <f t="shared" si="3"/>
        <v>60</v>
      </c>
      <c r="U74" s="41">
        <f t="shared" si="3"/>
        <v>18</v>
      </c>
      <c r="V74" s="41">
        <f t="shared" si="3"/>
        <v>0</v>
      </c>
      <c r="W74" s="41">
        <f t="shared" si="3"/>
        <v>0</v>
      </c>
      <c r="X74" s="41">
        <f t="shared" si="3"/>
        <v>0</v>
      </c>
      <c r="Y74" s="41">
        <f t="shared" si="3"/>
        <v>0</v>
      </c>
      <c r="Z74" s="41">
        <f t="shared" si="3"/>
        <v>0</v>
      </c>
      <c r="AA74" s="41">
        <f t="shared" si="3"/>
        <v>0</v>
      </c>
      <c r="AB74" s="42">
        <f t="shared" si="3"/>
        <v>0</v>
      </c>
    </row>
    <row r="75" spans="2:28" ht="17.25" thickTop="1" thickBot="1">
      <c r="B75" s="43" t="str">
        <f t="shared" ref="B75:B104" si="4">B40</f>
        <v>02.02.2021</v>
      </c>
      <c r="C75" s="54">
        <f t="shared" ref="C75:C104" si="5">SUMIF(E75:AB75,"&gt;0")</f>
        <v>535</v>
      </c>
      <c r="D75" s="55">
        <f t="shared" ref="D75:D104" si="6">SUMIF(E75:AB75,"&lt;0")</f>
        <v>-36</v>
      </c>
      <c r="E75" s="49">
        <f t="shared" ref="E75:AB85" si="7">E5+E40</f>
        <v>11</v>
      </c>
      <c r="F75" s="41">
        <f t="shared" si="7"/>
        <v>19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-25</v>
      </c>
      <c r="K75" s="41">
        <f t="shared" si="7"/>
        <v>-11</v>
      </c>
      <c r="L75" s="41">
        <f t="shared" si="7"/>
        <v>0</v>
      </c>
      <c r="M75" s="41">
        <f t="shared" si="7"/>
        <v>9</v>
      </c>
      <c r="N75" s="41">
        <f t="shared" si="7"/>
        <v>0</v>
      </c>
      <c r="O75" s="41">
        <f t="shared" si="7"/>
        <v>0</v>
      </c>
      <c r="P75" s="41">
        <f t="shared" si="7"/>
        <v>50</v>
      </c>
      <c r="Q75" s="41">
        <f t="shared" si="7"/>
        <v>5</v>
      </c>
      <c r="R75" s="41">
        <f t="shared" si="7"/>
        <v>18</v>
      </c>
      <c r="S75" s="41">
        <f t="shared" si="7"/>
        <v>35</v>
      </c>
      <c r="T75" s="41">
        <f t="shared" si="7"/>
        <v>44</v>
      </c>
      <c r="U75" s="41">
        <f t="shared" si="7"/>
        <v>0</v>
      </c>
      <c r="V75" s="41">
        <f t="shared" si="7"/>
        <v>51</v>
      </c>
      <c r="W75" s="41">
        <f t="shared" si="7"/>
        <v>83</v>
      </c>
      <c r="X75" s="41">
        <f t="shared" si="7"/>
        <v>70</v>
      </c>
      <c r="Y75" s="41">
        <f t="shared" si="7"/>
        <v>45</v>
      </c>
      <c r="Z75" s="41">
        <f t="shared" si="7"/>
        <v>45</v>
      </c>
      <c r="AA75" s="41">
        <f t="shared" si="7"/>
        <v>25</v>
      </c>
      <c r="AB75" s="42">
        <f t="shared" si="7"/>
        <v>25</v>
      </c>
    </row>
    <row r="76" spans="2:28" ht="17.25" thickTop="1" thickBot="1">
      <c r="B76" s="43" t="str">
        <f t="shared" si="4"/>
        <v>03.02.2021</v>
      </c>
      <c r="C76" s="54">
        <f t="shared" si="5"/>
        <v>475</v>
      </c>
      <c r="D76" s="55">
        <f t="shared" si="6"/>
        <v>-22</v>
      </c>
      <c r="E76" s="49">
        <f t="shared" si="7"/>
        <v>29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88</v>
      </c>
      <c r="L76" s="41">
        <f t="shared" si="7"/>
        <v>63</v>
      </c>
      <c r="M76" s="41">
        <f t="shared" si="7"/>
        <v>68</v>
      </c>
      <c r="N76" s="41">
        <f t="shared" si="7"/>
        <v>60</v>
      </c>
      <c r="O76" s="41">
        <f t="shared" si="7"/>
        <v>60</v>
      </c>
      <c r="P76" s="41">
        <f t="shared" si="7"/>
        <v>35</v>
      </c>
      <c r="Q76" s="41">
        <f t="shared" si="7"/>
        <v>11</v>
      </c>
      <c r="R76" s="41">
        <f t="shared" si="7"/>
        <v>-12</v>
      </c>
      <c r="S76" s="41">
        <f t="shared" si="7"/>
        <v>-10</v>
      </c>
      <c r="T76" s="41">
        <f t="shared" si="7"/>
        <v>0</v>
      </c>
      <c r="U76" s="41">
        <f t="shared" si="7"/>
        <v>0</v>
      </c>
      <c r="V76" s="41">
        <f t="shared" si="7"/>
        <v>0</v>
      </c>
      <c r="W76" s="41">
        <f t="shared" si="7"/>
        <v>0</v>
      </c>
      <c r="X76" s="41">
        <f t="shared" si="7"/>
        <v>0</v>
      </c>
      <c r="Y76" s="41">
        <f t="shared" si="7"/>
        <v>0</v>
      </c>
      <c r="Z76" s="41">
        <f t="shared" si="7"/>
        <v>0</v>
      </c>
      <c r="AA76" s="41">
        <f t="shared" si="7"/>
        <v>21</v>
      </c>
      <c r="AB76" s="42">
        <f t="shared" si="7"/>
        <v>40</v>
      </c>
    </row>
    <row r="77" spans="2:28" ht="17.25" thickTop="1" thickBot="1">
      <c r="B77" s="43" t="str">
        <f t="shared" si="4"/>
        <v>04.02.2021</v>
      </c>
      <c r="C77" s="54">
        <f t="shared" si="5"/>
        <v>806</v>
      </c>
      <c r="D77" s="55">
        <f t="shared" si="6"/>
        <v>-193</v>
      </c>
      <c r="E77" s="49">
        <f t="shared" si="7"/>
        <v>49</v>
      </c>
      <c r="F77" s="41">
        <f t="shared" si="7"/>
        <v>40</v>
      </c>
      <c r="G77" s="41">
        <f t="shared" si="7"/>
        <v>56</v>
      </c>
      <c r="H77" s="41">
        <f t="shared" si="7"/>
        <v>20</v>
      </c>
      <c r="I77" s="41">
        <f t="shared" si="7"/>
        <v>20</v>
      </c>
      <c r="J77" s="41">
        <f t="shared" si="7"/>
        <v>41</v>
      </c>
      <c r="K77" s="41">
        <f t="shared" si="7"/>
        <v>60</v>
      </c>
      <c r="L77" s="41">
        <f t="shared" si="7"/>
        <v>60</v>
      </c>
      <c r="M77" s="41">
        <f t="shared" si="7"/>
        <v>53</v>
      </c>
      <c r="N77" s="41">
        <f t="shared" si="7"/>
        <v>48</v>
      </c>
      <c r="O77" s="41">
        <f t="shared" si="7"/>
        <v>60</v>
      </c>
      <c r="P77" s="41">
        <f t="shared" si="7"/>
        <v>45</v>
      </c>
      <c r="Q77" s="41">
        <f t="shared" si="7"/>
        <v>60</v>
      </c>
      <c r="R77" s="41">
        <f t="shared" si="7"/>
        <v>71</v>
      </c>
      <c r="S77" s="41">
        <f t="shared" si="7"/>
        <v>101</v>
      </c>
      <c r="T77" s="41">
        <f t="shared" si="7"/>
        <v>22</v>
      </c>
      <c r="U77" s="41">
        <f t="shared" si="7"/>
        <v>-12</v>
      </c>
      <c r="V77" s="41">
        <f t="shared" si="7"/>
        <v>0</v>
      </c>
      <c r="W77" s="41">
        <f t="shared" si="7"/>
        <v>-31</v>
      </c>
      <c r="X77" s="41">
        <f t="shared" si="7"/>
        <v>-50</v>
      </c>
      <c r="Y77" s="41">
        <f t="shared" si="7"/>
        <v>-50</v>
      </c>
      <c r="Z77" s="41">
        <f t="shared" si="7"/>
        <v>-50</v>
      </c>
      <c r="AA77" s="41">
        <f t="shared" si="7"/>
        <v>0</v>
      </c>
      <c r="AB77" s="42">
        <f t="shared" si="7"/>
        <v>0</v>
      </c>
    </row>
    <row r="78" spans="2:28" ht="17.25" thickTop="1" thickBot="1">
      <c r="B78" s="43" t="str">
        <f t="shared" si="4"/>
        <v>05.02.2021</v>
      </c>
      <c r="C78" s="54">
        <f t="shared" si="5"/>
        <v>34</v>
      </c>
      <c r="D78" s="55">
        <f t="shared" si="6"/>
        <v>-395</v>
      </c>
      <c r="E78" s="49">
        <f t="shared" si="7"/>
        <v>0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60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20</v>
      </c>
      <c r="Q78" s="41">
        <f t="shared" si="7"/>
        <v>14</v>
      </c>
      <c r="R78" s="41">
        <f t="shared" si="7"/>
        <v>-20</v>
      </c>
      <c r="S78" s="41">
        <f t="shared" si="7"/>
        <v>-21</v>
      </c>
      <c r="T78" s="41">
        <f t="shared" si="7"/>
        <v>-31</v>
      </c>
      <c r="U78" s="41">
        <f t="shared" si="7"/>
        <v>-46</v>
      </c>
      <c r="V78" s="41">
        <f t="shared" si="7"/>
        <v>-47</v>
      </c>
      <c r="W78" s="41">
        <f t="shared" si="7"/>
        <v>-37</v>
      </c>
      <c r="X78" s="41">
        <f t="shared" si="7"/>
        <v>-50</v>
      </c>
      <c r="Y78" s="41">
        <f t="shared" si="7"/>
        <v>-50</v>
      </c>
      <c r="Z78" s="41">
        <f t="shared" si="7"/>
        <v>-50</v>
      </c>
      <c r="AA78" s="41">
        <f t="shared" si="7"/>
        <v>-43</v>
      </c>
      <c r="AB78" s="42">
        <f t="shared" si="7"/>
        <v>0</v>
      </c>
    </row>
    <row r="79" spans="2:28" ht="17.25" thickTop="1" thickBot="1">
      <c r="B79" s="43" t="str">
        <f t="shared" si="4"/>
        <v>06.02.2021</v>
      </c>
      <c r="C79" s="54">
        <f t="shared" si="5"/>
        <v>0</v>
      </c>
      <c r="D79" s="55">
        <f t="shared" si="6"/>
        <v>-180</v>
      </c>
      <c r="E79" s="49">
        <f t="shared" si="7"/>
        <v>0</v>
      </c>
      <c r="F79" s="41">
        <f t="shared" si="7"/>
        <v>0</v>
      </c>
      <c r="G79" s="41">
        <f t="shared" si="7"/>
        <v>0</v>
      </c>
      <c r="H79" s="41">
        <f t="shared" si="7"/>
        <v>-22</v>
      </c>
      <c r="I79" s="41">
        <f t="shared" si="7"/>
        <v>-20</v>
      </c>
      <c r="J79" s="41">
        <f t="shared" si="7"/>
        <v>-20</v>
      </c>
      <c r="K79" s="41">
        <f t="shared" si="7"/>
        <v>-6</v>
      </c>
      <c r="L79" s="41">
        <f t="shared" si="7"/>
        <v>0</v>
      </c>
      <c r="M79" s="41">
        <f t="shared" si="7"/>
        <v>-30</v>
      </c>
      <c r="N79" s="41">
        <f t="shared" si="7"/>
        <v>-28</v>
      </c>
      <c r="O79" s="41">
        <f t="shared" si="7"/>
        <v>0</v>
      </c>
      <c r="P79" s="41">
        <f t="shared" si="7"/>
        <v>0</v>
      </c>
      <c r="Q79" s="41">
        <f t="shared" si="7"/>
        <v>0</v>
      </c>
      <c r="R79" s="41">
        <f t="shared" si="7"/>
        <v>0</v>
      </c>
      <c r="S79" s="41">
        <f t="shared" si="7"/>
        <v>0</v>
      </c>
      <c r="T79" s="41">
        <f t="shared" si="7"/>
        <v>0</v>
      </c>
      <c r="U79" s="41">
        <f t="shared" si="7"/>
        <v>0</v>
      </c>
      <c r="V79" s="41">
        <f t="shared" si="7"/>
        <v>0</v>
      </c>
      <c r="W79" s="41">
        <f t="shared" si="7"/>
        <v>0</v>
      </c>
      <c r="X79" s="41">
        <f t="shared" si="7"/>
        <v>0</v>
      </c>
      <c r="Y79" s="41">
        <f t="shared" si="7"/>
        <v>-27</v>
      </c>
      <c r="Z79" s="41">
        <f t="shared" si="7"/>
        <v>-27</v>
      </c>
      <c r="AA79" s="41">
        <f t="shared" si="7"/>
        <v>0</v>
      </c>
      <c r="AB79" s="42">
        <f t="shared" si="7"/>
        <v>0</v>
      </c>
    </row>
    <row r="80" spans="2:28" ht="17.25" thickTop="1" thickBot="1">
      <c r="B80" s="43" t="str">
        <f t="shared" si="4"/>
        <v>07.02.2021</v>
      </c>
      <c r="C80" s="54">
        <f t="shared" si="5"/>
        <v>576</v>
      </c>
      <c r="D80" s="55">
        <f t="shared" si="6"/>
        <v>-22</v>
      </c>
      <c r="E80" s="49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0</v>
      </c>
      <c r="N80" s="41">
        <f t="shared" si="7"/>
        <v>8</v>
      </c>
      <c r="O80" s="41">
        <f t="shared" si="7"/>
        <v>20</v>
      </c>
      <c r="P80" s="41">
        <f t="shared" si="7"/>
        <v>38</v>
      </c>
      <c r="Q80" s="41">
        <f t="shared" si="7"/>
        <v>40</v>
      </c>
      <c r="R80" s="41">
        <f t="shared" si="7"/>
        <v>40</v>
      </c>
      <c r="S80" s="41">
        <f t="shared" si="7"/>
        <v>12</v>
      </c>
      <c r="T80" s="41">
        <f t="shared" si="7"/>
        <v>0</v>
      </c>
      <c r="U80" s="41">
        <f t="shared" si="7"/>
        <v>-22</v>
      </c>
      <c r="V80" s="41">
        <f t="shared" si="7"/>
        <v>27</v>
      </c>
      <c r="W80" s="41">
        <f t="shared" si="7"/>
        <v>60</v>
      </c>
      <c r="X80" s="41">
        <f t="shared" si="7"/>
        <v>53</v>
      </c>
      <c r="Y80" s="41">
        <f t="shared" si="7"/>
        <v>87</v>
      </c>
      <c r="Z80" s="41">
        <f t="shared" si="7"/>
        <v>61</v>
      </c>
      <c r="AA80" s="41">
        <f t="shared" si="7"/>
        <v>60</v>
      </c>
      <c r="AB80" s="42">
        <f t="shared" si="7"/>
        <v>70</v>
      </c>
    </row>
    <row r="81" spans="2:28" ht="17.25" thickTop="1" thickBot="1">
      <c r="B81" s="43" t="str">
        <f t="shared" si="4"/>
        <v>08.02.2021</v>
      </c>
      <c r="C81" s="54">
        <f t="shared" si="5"/>
        <v>875</v>
      </c>
      <c r="D81" s="55">
        <f t="shared" si="6"/>
        <v>0</v>
      </c>
      <c r="E81" s="49">
        <f t="shared" si="7"/>
        <v>28</v>
      </c>
      <c r="F81" s="41">
        <f t="shared" si="7"/>
        <v>12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4</v>
      </c>
      <c r="N81" s="41">
        <f t="shared" si="7"/>
        <v>33</v>
      </c>
      <c r="O81" s="41">
        <f t="shared" si="7"/>
        <v>51</v>
      </c>
      <c r="P81" s="41">
        <f t="shared" si="7"/>
        <v>93</v>
      </c>
      <c r="Q81" s="41">
        <f t="shared" si="7"/>
        <v>100</v>
      </c>
      <c r="R81" s="41">
        <f t="shared" si="7"/>
        <v>131</v>
      </c>
      <c r="S81" s="41">
        <f t="shared" si="7"/>
        <v>120</v>
      </c>
      <c r="T81" s="41">
        <f t="shared" si="7"/>
        <v>101</v>
      </c>
      <c r="U81" s="41">
        <f t="shared" si="7"/>
        <v>30</v>
      </c>
      <c r="V81" s="41">
        <f t="shared" si="7"/>
        <v>30</v>
      </c>
      <c r="W81" s="41">
        <f t="shared" si="7"/>
        <v>30</v>
      </c>
      <c r="X81" s="41">
        <f t="shared" si="7"/>
        <v>30</v>
      </c>
      <c r="Y81" s="41">
        <f t="shared" si="7"/>
        <v>50</v>
      </c>
      <c r="Z81" s="41">
        <f t="shared" si="7"/>
        <v>20</v>
      </c>
      <c r="AA81" s="41">
        <f t="shared" si="7"/>
        <v>12</v>
      </c>
      <c r="AB81" s="42">
        <f t="shared" si="7"/>
        <v>0</v>
      </c>
    </row>
    <row r="82" spans="2:28" ht="17.25" thickTop="1" thickBot="1">
      <c r="B82" s="43" t="str">
        <f t="shared" si="4"/>
        <v>09.02.2021</v>
      </c>
      <c r="C82" s="54">
        <f t="shared" si="5"/>
        <v>256</v>
      </c>
      <c r="D82" s="55">
        <f t="shared" si="6"/>
        <v>-116</v>
      </c>
      <c r="E82" s="49">
        <f t="shared" si="7"/>
        <v>16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-10</v>
      </c>
      <c r="K82" s="41">
        <f t="shared" si="7"/>
        <v>0</v>
      </c>
      <c r="L82" s="41">
        <f t="shared" si="7"/>
        <v>0</v>
      </c>
      <c r="M82" s="41">
        <f t="shared" si="7"/>
        <v>0</v>
      </c>
      <c r="N82" s="41">
        <f t="shared" si="7"/>
        <v>0</v>
      </c>
      <c r="O82" s="41">
        <f t="shared" si="7"/>
        <v>0</v>
      </c>
      <c r="P82" s="41">
        <f t="shared" si="7"/>
        <v>0</v>
      </c>
      <c r="Q82" s="41">
        <f t="shared" si="7"/>
        <v>23</v>
      </c>
      <c r="R82" s="41">
        <f t="shared" si="7"/>
        <v>40</v>
      </c>
      <c r="S82" s="41">
        <f t="shared" si="7"/>
        <v>30</v>
      </c>
      <c r="T82" s="41">
        <f t="shared" si="7"/>
        <v>59</v>
      </c>
      <c r="U82" s="41">
        <f t="shared" si="7"/>
        <v>47</v>
      </c>
      <c r="V82" s="41">
        <f t="shared" si="7"/>
        <v>19</v>
      </c>
      <c r="W82" s="41">
        <f t="shared" si="7"/>
        <v>7</v>
      </c>
      <c r="X82" s="41">
        <f t="shared" si="7"/>
        <v>-14</v>
      </c>
      <c r="Y82" s="41">
        <f t="shared" si="7"/>
        <v>-42</v>
      </c>
      <c r="Z82" s="41">
        <f t="shared" si="7"/>
        <v>-50</v>
      </c>
      <c r="AA82" s="41">
        <f t="shared" si="7"/>
        <v>0</v>
      </c>
      <c r="AB82" s="42">
        <f t="shared" si="7"/>
        <v>15</v>
      </c>
    </row>
    <row r="83" spans="2:28" ht="17.25" thickTop="1" thickBot="1">
      <c r="B83" s="43" t="str">
        <f t="shared" si="4"/>
        <v>10.02.2021</v>
      </c>
      <c r="C83" s="54">
        <f t="shared" si="5"/>
        <v>333</v>
      </c>
      <c r="D83" s="55">
        <f t="shared" si="6"/>
        <v>-28</v>
      </c>
      <c r="E83" s="49">
        <f t="shared" si="7"/>
        <v>0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18</v>
      </c>
      <c r="N83" s="41">
        <f t="shared" si="7"/>
        <v>60</v>
      </c>
      <c r="O83" s="41">
        <f t="shared" si="7"/>
        <v>60</v>
      </c>
      <c r="P83" s="41">
        <f t="shared" si="7"/>
        <v>51</v>
      </c>
      <c r="Q83" s="41">
        <f t="shared" si="7"/>
        <v>40</v>
      </c>
      <c r="R83" s="41">
        <f t="shared" si="7"/>
        <v>40</v>
      </c>
      <c r="S83" s="41">
        <f t="shared" si="7"/>
        <v>39</v>
      </c>
      <c r="T83" s="41">
        <f t="shared" si="7"/>
        <v>25</v>
      </c>
      <c r="U83" s="41">
        <f t="shared" si="7"/>
        <v>-23</v>
      </c>
      <c r="V83" s="41">
        <f t="shared" si="7"/>
        <v>-5</v>
      </c>
      <c r="W83" s="41">
        <f t="shared" si="7"/>
        <v>0</v>
      </c>
      <c r="X83" s="41">
        <f t="shared" si="7"/>
        <v>0</v>
      </c>
      <c r="Y83" s="41">
        <f t="shared" si="7"/>
        <v>0</v>
      </c>
      <c r="Z83" s="41">
        <f t="shared" si="7"/>
        <v>0</v>
      </c>
      <c r="AA83" s="41">
        <f t="shared" si="7"/>
        <v>0</v>
      </c>
      <c r="AB83" s="42">
        <f t="shared" si="7"/>
        <v>0</v>
      </c>
    </row>
    <row r="84" spans="2:28" ht="17.25" thickTop="1" thickBot="1">
      <c r="B84" s="43" t="str">
        <f t="shared" si="4"/>
        <v>11.02.2021</v>
      </c>
      <c r="C84" s="54">
        <f t="shared" si="5"/>
        <v>71</v>
      </c>
      <c r="D84" s="55">
        <f t="shared" si="6"/>
        <v>-310</v>
      </c>
      <c r="E84" s="49">
        <f t="shared" si="7"/>
        <v>8</v>
      </c>
      <c r="F84" s="41">
        <f t="shared" si="7"/>
        <v>0</v>
      </c>
      <c r="G84" s="41">
        <f t="shared" si="7"/>
        <v>0</v>
      </c>
      <c r="H84" s="41">
        <f t="shared" si="7"/>
        <v>-6</v>
      </c>
      <c r="I84" s="41">
        <f t="shared" si="7"/>
        <v>-10</v>
      </c>
      <c r="J84" s="41">
        <f t="shared" si="7"/>
        <v>-20</v>
      </c>
      <c r="K84" s="41">
        <f t="shared" si="7"/>
        <v>0</v>
      </c>
      <c r="L84" s="41">
        <f t="shared" si="7"/>
        <v>-22</v>
      </c>
      <c r="M84" s="41">
        <f t="shared" si="7"/>
        <v>-50</v>
      </c>
      <c r="N84" s="41">
        <f t="shared" si="7"/>
        <v>-50</v>
      </c>
      <c r="O84" s="41">
        <f t="shared" si="7"/>
        <v>-50</v>
      </c>
      <c r="P84" s="41">
        <f t="shared" si="7"/>
        <v>-50</v>
      </c>
      <c r="Q84" s="41">
        <f t="shared" si="7"/>
        <v>-17</v>
      </c>
      <c r="R84" s="41">
        <f t="shared" si="7"/>
        <v>0</v>
      </c>
      <c r="S84" s="41">
        <f t="shared" si="7"/>
        <v>0</v>
      </c>
      <c r="T84" s="41">
        <f t="shared" si="7"/>
        <v>0</v>
      </c>
      <c r="U84" s="41">
        <f t="shared" si="7"/>
        <v>-30</v>
      </c>
      <c r="V84" s="41">
        <f t="shared" si="7"/>
        <v>-5</v>
      </c>
      <c r="W84" s="41">
        <f t="shared" si="7"/>
        <v>25</v>
      </c>
      <c r="X84" s="41">
        <f t="shared" si="7"/>
        <v>5</v>
      </c>
      <c r="Y84" s="41">
        <f t="shared" si="7"/>
        <v>0</v>
      </c>
      <c r="Z84" s="41">
        <f t="shared" si="7"/>
        <v>0</v>
      </c>
      <c r="AA84" s="41">
        <f t="shared" si="7"/>
        <v>15</v>
      </c>
      <c r="AB84" s="42">
        <f t="shared" si="7"/>
        <v>18</v>
      </c>
    </row>
    <row r="85" spans="2:28" ht="17.25" thickTop="1" thickBot="1">
      <c r="B85" s="43" t="str">
        <f t="shared" si="4"/>
        <v>12.02.2021</v>
      </c>
      <c r="C85" s="54">
        <f t="shared" si="5"/>
        <v>336</v>
      </c>
      <c r="D85" s="55">
        <f t="shared" si="6"/>
        <v>-124</v>
      </c>
      <c r="E85" s="49">
        <f t="shared" si="7"/>
        <v>6</v>
      </c>
      <c r="F85" s="41">
        <f t="shared" si="7"/>
        <v>0</v>
      </c>
      <c r="G85" s="41">
        <f t="shared" si="7"/>
        <v>-18</v>
      </c>
      <c r="H85" s="41">
        <f t="shared" si="7"/>
        <v>6</v>
      </c>
      <c r="I85" s="41">
        <f t="shared" si="7"/>
        <v>7</v>
      </c>
      <c r="J85" s="41">
        <f t="shared" si="7"/>
        <v>4</v>
      </c>
      <c r="K85" s="41">
        <f t="shared" si="7"/>
        <v>24</v>
      </c>
      <c r="L85" s="41">
        <f t="shared" si="7"/>
        <v>31</v>
      </c>
      <c r="M85" s="41">
        <f t="shared" si="7"/>
        <v>30</v>
      </c>
      <c r="N85" s="41">
        <f t="shared" si="7"/>
        <v>0</v>
      </c>
      <c r="O85" s="41">
        <f t="shared" si="7"/>
        <v>0</v>
      </c>
      <c r="P85" s="41">
        <f t="shared" si="7"/>
        <v>0</v>
      </c>
      <c r="Q85" s="41">
        <f t="shared" si="7"/>
        <v>0</v>
      </c>
      <c r="R85" s="41">
        <f t="shared" si="7"/>
        <v>-19</v>
      </c>
      <c r="S85" s="41">
        <f t="shared" si="7"/>
        <v>-45</v>
      </c>
      <c r="T85" s="41">
        <f t="shared" ref="T85:AB85" si="8">T15+T50</f>
        <v>0</v>
      </c>
      <c r="U85" s="41">
        <f t="shared" si="8"/>
        <v>-26</v>
      </c>
      <c r="V85" s="41">
        <f t="shared" si="8"/>
        <v>-16</v>
      </c>
      <c r="W85" s="41">
        <f t="shared" si="8"/>
        <v>5</v>
      </c>
      <c r="X85" s="41">
        <f t="shared" si="8"/>
        <v>23</v>
      </c>
      <c r="Y85" s="41">
        <f t="shared" si="8"/>
        <v>50</v>
      </c>
      <c r="Z85" s="41">
        <f t="shared" si="8"/>
        <v>50</v>
      </c>
      <c r="AA85" s="41">
        <f t="shared" si="8"/>
        <v>22</v>
      </c>
      <c r="AB85" s="42">
        <f t="shared" si="8"/>
        <v>78</v>
      </c>
    </row>
    <row r="86" spans="2:28" ht="17.25" thickTop="1" thickBot="1">
      <c r="B86" s="43" t="str">
        <f t="shared" si="4"/>
        <v>13.02.2021</v>
      </c>
      <c r="C86" s="54">
        <f t="shared" si="5"/>
        <v>1827</v>
      </c>
      <c r="D86" s="55">
        <f t="shared" si="6"/>
        <v>0</v>
      </c>
      <c r="E86" s="49">
        <f t="shared" ref="E86:AB96" si="9">E16+E51</f>
        <v>60</v>
      </c>
      <c r="F86" s="41">
        <f t="shared" si="9"/>
        <v>65</v>
      </c>
      <c r="G86" s="41">
        <f t="shared" si="9"/>
        <v>60</v>
      </c>
      <c r="H86" s="41">
        <f t="shared" si="9"/>
        <v>32</v>
      </c>
      <c r="I86" s="41">
        <f t="shared" si="9"/>
        <v>20</v>
      </c>
      <c r="J86" s="41">
        <f t="shared" si="9"/>
        <v>52</v>
      </c>
      <c r="K86" s="41">
        <f t="shared" si="9"/>
        <v>12</v>
      </c>
      <c r="L86" s="41">
        <f t="shared" si="9"/>
        <v>9</v>
      </c>
      <c r="M86" s="41">
        <f t="shared" si="9"/>
        <v>4</v>
      </c>
      <c r="N86" s="41">
        <f t="shared" si="9"/>
        <v>21</v>
      </c>
      <c r="O86" s="41">
        <f t="shared" si="9"/>
        <v>63</v>
      </c>
      <c r="P86" s="41">
        <f t="shared" si="9"/>
        <v>107</v>
      </c>
      <c r="Q86" s="41">
        <f t="shared" si="9"/>
        <v>140</v>
      </c>
      <c r="R86" s="41">
        <f t="shared" si="9"/>
        <v>140</v>
      </c>
      <c r="S86" s="41">
        <f t="shared" si="9"/>
        <v>98</v>
      </c>
      <c r="T86" s="41">
        <f t="shared" si="9"/>
        <v>105</v>
      </c>
      <c r="U86" s="41">
        <f t="shared" si="9"/>
        <v>132</v>
      </c>
      <c r="V86" s="41">
        <f t="shared" si="9"/>
        <v>116</v>
      </c>
      <c r="W86" s="41">
        <f t="shared" si="9"/>
        <v>116</v>
      </c>
      <c r="X86" s="41">
        <f t="shared" si="9"/>
        <v>116</v>
      </c>
      <c r="Y86" s="41">
        <f t="shared" si="9"/>
        <v>103</v>
      </c>
      <c r="Z86" s="41">
        <f t="shared" si="9"/>
        <v>67</v>
      </c>
      <c r="AA86" s="41">
        <f t="shared" si="9"/>
        <v>89</v>
      </c>
      <c r="AB86" s="42">
        <f t="shared" si="9"/>
        <v>100</v>
      </c>
    </row>
    <row r="87" spans="2:28" ht="17.25" thickTop="1" thickBot="1">
      <c r="B87" s="43" t="str">
        <f t="shared" si="4"/>
        <v>14.02.2021</v>
      </c>
      <c r="C87" s="54">
        <f t="shared" si="5"/>
        <v>2742</v>
      </c>
      <c r="D87" s="55">
        <f t="shared" si="6"/>
        <v>0</v>
      </c>
      <c r="E87" s="40">
        <f t="shared" si="9"/>
        <v>116</v>
      </c>
      <c r="F87" s="41">
        <f t="shared" si="9"/>
        <v>110</v>
      </c>
      <c r="G87" s="41">
        <f t="shared" si="9"/>
        <v>100</v>
      </c>
      <c r="H87" s="41">
        <f t="shared" si="9"/>
        <v>100</v>
      </c>
      <c r="I87" s="41">
        <f t="shared" si="9"/>
        <v>100</v>
      </c>
      <c r="J87" s="41">
        <f t="shared" si="9"/>
        <v>100</v>
      </c>
      <c r="K87" s="41">
        <f t="shared" si="9"/>
        <v>60</v>
      </c>
      <c r="L87" s="41">
        <f t="shared" si="9"/>
        <v>60</v>
      </c>
      <c r="M87" s="41">
        <f t="shared" si="9"/>
        <v>30</v>
      </c>
      <c r="N87" s="41">
        <f t="shared" si="9"/>
        <v>59</v>
      </c>
      <c r="O87" s="41">
        <f t="shared" si="9"/>
        <v>117</v>
      </c>
      <c r="P87" s="41">
        <f t="shared" si="9"/>
        <v>140</v>
      </c>
      <c r="Q87" s="41">
        <f t="shared" si="9"/>
        <v>140</v>
      </c>
      <c r="R87" s="41">
        <f t="shared" si="9"/>
        <v>140</v>
      </c>
      <c r="S87" s="41">
        <f t="shared" si="9"/>
        <v>140</v>
      </c>
      <c r="T87" s="41">
        <f t="shared" si="9"/>
        <v>140</v>
      </c>
      <c r="U87" s="41">
        <f t="shared" si="9"/>
        <v>140</v>
      </c>
      <c r="V87" s="41">
        <f t="shared" si="9"/>
        <v>140</v>
      </c>
      <c r="W87" s="41">
        <f t="shared" si="9"/>
        <v>137</v>
      </c>
      <c r="X87" s="41">
        <f t="shared" si="9"/>
        <v>140</v>
      </c>
      <c r="Y87" s="41">
        <f t="shared" si="9"/>
        <v>140</v>
      </c>
      <c r="Z87" s="41">
        <f t="shared" si="9"/>
        <v>140</v>
      </c>
      <c r="AA87" s="41">
        <f t="shared" si="9"/>
        <v>140</v>
      </c>
      <c r="AB87" s="42">
        <f t="shared" si="9"/>
        <v>113</v>
      </c>
    </row>
    <row r="88" spans="2:28" ht="17.25" thickTop="1" thickBot="1">
      <c r="B88" s="43" t="str">
        <f t="shared" si="4"/>
        <v>15.02.2021</v>
      </c>
      <c r="C88" s="54">
        <f t="shared" si="5"/>
        <v>1916</v>
      </c>
      <c r="D88" s="55">
        <f t="shared" si="6"/>
        <v>0</v>
      </c>
      <c r="E88" s="49">
        <f t="shared" si="9"/>
        <v>58</v>
      </c>
      <c r="F88" s="41">
        <f t="shared" si="9"/>
        <v>71</v>
      </c>
      <c r="G88" s="41">
        <f t="shared" si="9"/>
        <v>75</v>
      </c>
      <c r="H88" s="41">
        <f t="shared" si="9"/>
        <v>90</v>
      </c>
      <c r="I88" s="41">
        <f t="shared" si="9"/>
        <v>90</v>
      </c>
      <c r="J88" s="41">
        <f t="shared" si="9"/>
        <v>90</v>
      </c>
      <c r="K88" s="41">
        <f t="shared" si="9"/>
        <v>60</v>
      </c>
      <c r="L88" s="41">
        <f t="shared" si="9"/>
        <v>60</v>
      </c>
      <c r="M88" s="41">
        <f t="shared" si="9"/>
        <v>89</v>
      </c>
      <c r="N88" s="41">
        <f t="shared" si="9"/>
        <v>140</v>
      </c>
      <c r="O88" s="41">
        <f t="shared" si="9"/>
        <v>90</v>
      </c>
      <c r="P88" s="41">
        <f t="shared" si="9"/>
        <v>99</v>
      </c>
      <c r="Q88" s="41">
        <f t="shared" si="9"/>
        <v>120</v>
      </c>
      <c r="R88" s="41">
        <f t="shared" si="9"/>
        <v>120</v>
      </c>
      <c r="S88" s="41">
        <f t="shared" si="9"/>
        <v>115</v>
      </c>
      <c r="T88" s="41">
        <f t="shared" si="9"/>
        <v>130</v>
      </c>
      <c r="U88" s="41">
        <f t="shared" si="9"/>
        <v>110</v>
      </c>
      <c r="V88" s="41">
        <f t="shared" si="9"/>
        <v>33</v>
      </c>
      <c r="W88" s="41">
        <f t="shared" si="9"/>
        <v>0</v>
      </c>
      <c r="X88" s="41">
        <f t="shared" si="9"/>
        <v>0</v>
      </c>
      <c r="Y88" s="41">
        <f t="shared" si="9"/>
        <v>0</v>
      </c>
      <c r="Z88" s="41">
        <f t="shared" si="9"/>
        <v>29</v>
      </c>
      <c r="AA88" s="41">
        <f t="shared" si="9"/>
        <v>107</v>
      </c>
      <c r="AB88" s="42">
        <f t="shared" si="9"/>
        <v>140</v>
      </c>
    </row>
    <row r="89" spans="2:28" ht="17.25" thickTop="1" thickBot="1">
      <c r="B89" s="43" t="str">
        <f t="shared" si="4"/>
        <v>16.02.2021</v>
      </c>
      <c r="C89" s="54">
        <f t="shared" si="5"/>
        <v>1595</v>
      </c>
      <c r="D89" s="55">
        <f t="shared" si="6"/>
        <v>0</v>
      </c>
      <c r="E89" s="49">
        <f t="shared" si="9"/>
        <v>103</v>
      </c>
      <c r="F89" s="41">
        <f t="shared" si="9"/>
        <v>90</v>
      </c>
      <c r="G89" s="41">
        <f t="shared" si="9"/>
        <v>74</v>
      </c>
      <c r="H89" s="41">
        <f t="shared" si="9"/>
        <v>60</v>
      </c>
      <c r="I89" s="41">
        <f t="shared" si="9"/>
        <v>60</v>
      </c>
      <c r="J89" s="41">
        <f t="shared" si="9"/>
        <v>52</v>
      </c>
      <c r="K89" s="41">
        <f t="shared" si="9"/>
        <v>56</v>
      </c>
      <c r="L89" s="41">
        <f t="shared" si="9"/>
        <v>66</v>
      </c>
      <c r="M89" s="41">
        <f t="shared" si="9"/>
        <v>97</v>
      </c>
      <c r="N89" s="41">
        <f t="shared" si="9"/>
        <v>90</v>
      </c>
      <c r="O89" s="41">
        <f t="shared" si="9"/>
        <v>90</v>
      </c>
      <c r="P89" s="41">
        <f t="shared" si="9"/>
        <v>90</v>
      </c>
      <c r="Q89" s="41">
        <f t="shared" si="9"/>
        <v>51</v>
      </c>
      <c r="R89" s="41">
        <f t="shared" si="9"/>
        <v>40</v>
      </c>
      <c r="S89" s="41">
        <f t="shared" si="9"/>
        <v>47</v>
      </c>
      <c r="T89" s="41">
        <f t="shared" si="9"/>
        <v>90</v>
      </c>
      <c r="U89" s="41">
        <f t="shared" si="9"/>
        <v>44</v>
      </c>
      <c r="V89" s="41">
        <f t="shared" si="9"/>
        <v>26</v>
      </c>
      <c r="W89" s="41">
        <f t="shared" si="9"/>
        <v>26</v>
      </c>
      <c r="X89" s="41">
        <f t="shared" si="9"/>
        <v>40</v>
      </c>
      <c r="Y89" s="41">
        <f t="shared" si="9"/>
        <v>50</v>
      </c>
      <c r="Z89" s="41">
        <f t="shared" si="9"/>
        <v>50</v>
      </c>
      <c r="AA89" s="41">
        <f t="shared" si="9"/>
        <v>95</v>
      </c>
      <c r="AB89" s="42">
        <f t="shared" si="9"/>
        <v>108</v>
      </c>
    </row>
    <row r="90" spans="2:28" ht="17.25" thickTop="1" thickBot="1">
      <c r="B90" s="43" t="str">
        <f t="shared" si="4"/>
        <v>17.02.2021</v>
      </c>
      <c r="C90" s="54">
        <f t="shared" si="5"/>
        <v>2004</v>
      </c>
      <c r="D90" s="55">
        <f t="shared" si="6"/>
        <v>0</v>
      </c>
      <c r="E90" s="49">
        <f t="shared" si="9"/>
        <v>60</v>
      </c>
      <c r="F90" s="41">
        <f t="shared" si="9"/>
        <v>64</v>
      </c>
      <c r="G90" s="41">
        <f t="shared" si="9"/>
        <v>45</v>
      </c>
      <c r="H90" s="41">
        <f t="shared" si="9"/>
        <v>47</v>
      </c>
      <c r="I90" s="41">
        <f t="shared" si="9"/>
        <v>70</v>
      </c>
      <c r="J90" s="41">
        <f t="shared" si="9"/>
        <v>110</v>
      </c>
      <c r="K90" s="41">
        <f t="shared" si="9"/>
        <v>109</v>
      </c>
      <c r="L90" s="41">
        <f t="shared" si="9"/>
        <v>140</v>
      </c>
      <c r="M90" s="41">
        <f t="shared" si="9"/>
        <v>129</v>
      </c>
      <c r="N90" s="41">
        <f t="shared" si="9"/>
        <v>70</v>
      </c>
      <c r="O90" s="41">
        <f t="shared" si="9"/>
        <v>79</v>
      </c>
      <c r="P90" s="41">
        <f t="shared" si="9"/>
        <v>90</v>
      </c>
      <c r="Q90" s="41">
        <f t="shared" si="9"/>
        <v>107</v>
      </c>
      <c r="R90" s="41">
        <f t="shared" si="9"/>
        <v>83</v>
      </c>
      <c r="S90" s="41">
        <f t="shared" si="9"/>
        <v>115</v>
      </c>
      <c r="T90" s="41">
        <f t="shared" si="9"/>
        <v>140</v>
      </c>
      <c r="U90" s="41">
        <f t="shared" si="9"/>
        <v>76</v>
      </c>
      <c r="V90" s="41">
        <f t="shared" si="9"/>
        <v>60</v>
      </c>
      <c r="W90" s="41">
        <f t="shared" si="9"/>
        <v>72</v>
      </c>
      <c r="X90" s="41">
        <f t="shared" si="9"/>
        <v>80</v>
      </c>
      <c r="Y90" s="41">
        <f t="shared" si="9"/>
        <v>88</v>
      </c>
      <c r="Z90" s="41">
        <f t="shared" si="9"/>
        <v>70</v>
      </c>
      <c r="AA90" s="41">
        <f t="shared" si="9"/>
        <v>50</v>
      </c>
      <c r="AB90" s="42">
        <f t="shared" si="9"/>
        <v>50</v>
      </c>
    </row>
    <row r="91" spans="2:28" ht="17.25" thickTop="1" thickBot="1">
      <c r="B91" s="43" t="str">
        <f t="shared" si="4"/>
        <v>18.02.2021</v>
      </c>
      <c r="C91" s="54">
        <f t="shared" si="5"/>
        <v>574</v>
      </c>
      <c r="D91" s="55">
        <f t="shared" si="6"/>
        <v>-114</v>
      </c>
      <c r="E91" s="49">
        <f t="shared" si="9"/>
        <v>60</v>
      </c>
      <c r="F91" s="41">
        <f t="shared" si="9"/>
        <v>51</v>
      </c>
      <c r="G91" s="41">
        <f t="shared" si="9"/>
        <v>20</v>
      </c>
      <c r="H91" s="41">
        <f t="shared" si="9"/>
        <v>20</v>
      </c>
      <c r="I91" s="41">
        <f t="shared" si="9"/>
        <v>20</v>
      </c>
      <c r="J91" s="41">
        <f t="shared" si="9"/>
        <v>20</v>
      </c>
      <c r="K91" s="41">
        <f t="shared" si="9"/>
        <v>25</v>
      </c>
      <c r="L91" s="41">
        <f t="shared" si="9"/>
        <v>25</v>
      </c>
      <c r="M91" s="41">
        <f t="shared" si="9"/>
        <v>9</v>
      </c>
      <c r="N91" s="41">
        <f t="shared" si="9"/>
        <v>0</v>
      </c>
      <c r="O91" s="41">
        <f t="shared" si="9"/>
        <v>13</v>
      </c>
      <c r="P91" s="41">
        <f t="shared" si="9"/>
        <v>20</v>
      </c>
      <c r="Q91" s="41">
        <f t="shared" si="9"/>
        <v>20</v>
      </c>
      <c r="R91" s="41">
        <f t="shared" si="9"/>
        <v>20</v>
      </c>
      <c r="S91" s="41">
        <f t="shared" si="9"/>
        <v>64</v>
      </c>
      <c r="T91" s="41">
        <f t="shared" si="9"/>
        <v>50</v>
      </c>
      <c r="U91" s="41">
        <f t="shared" si="9"/>
        <v>20</v>
      </c>
      <c r="V91" s="41">
        <f t="shared" si="9"/>
        <v>14</v>
      </c>
      <c r="W91" s="41">
        <f t="shared" si="9"/>
        <v>0</v>
      </c>
      <c r="X91" s="41">
        <f t="shared" si="9"/>
        <v>-24</v>
      </c>
      <c r="Y91" s="41">
        <f t="shared" si="9"/>
        <v>-50</v>
      </c>
      <c r="Z91" s="41">
        <f t="shared" si="9"/>
        <v>-40</v>
      </c>
      <c r="AA91" s="41">
        <f t="shared" si="9"/>
        <v>47</v>
      </c>
      <c r="AB91" s="42">
        <f t="shared" si="9"/>
        <v>56</v>
      </c>
    </row>
    <row r="92" spans="2:28" ht="17.25" thickTop="1" thickBot="1">
      <c r="B92" s="43" t="str">
        <f t="shared" si="4"/>
        <v>19.02.2021</v>
      </c>
      <c r="C92" s="54">
        <f t="shared" si="5"/>
        <v>633</v>
      </c>
      <c r="D92" s="55">
        <f t="shared" si="6"/>
        <v>-50</v>
      </c>
      <c r="E92" s="49">
        <f t="shared" si="9"/>
        <v>54</v>
      </c>
      <c r="F92" s="41">
        <f t="shared" si="9"/>
        <v>20</v>
      </c>
      <c r="G92" s="41">
        <f t="shared" si="9"/>
        <v>16</v>
      </c>
      <c r="H92" s="41">
        <f t="shared" si="9"/>
        <v>15</v>
      </c>
      <c r="I92" s="41">
        <f t="shared" si="9"/>
        <v>-30</v>
      </c>
      <c r="J92" s="41">
        <f t="shared" si="9"/>
        <v>-20</v>
      </c>
      <c r="K92" s="41">
        <f t="shared" si="9"/>
        <v>0</v>
      </c>
      <c r="L92" s="41">
        <f t="shared" si="9"/>
        <v>0</v>
      </c>
      <c r="M92" s="41">
        <f t="shared" si="9"/>
        <v>8</v>
      </c>
      <c r="N92" s="41">
        <f t="shared" si="9"/>
        <v>8</v>
      </c>
      <c r="O92" s="41">
        <f t="shared" si="9"/>
        <v>27</v>
      </c>
      <c r="P92" s="41">
        <f t="shared" si="9"/>
        <v>20</v>
      </c>
      <c r="Q92" s="41">
        <f t="shared" si="9"/>
        <v>11</v>
      </c>
      <c r="R92" s="41">
        <f t="shared" si="9"/>
        <v>0</v>
      </c>
      <c r="S92" s="41">
        <f t="shared" si="9"/>
        <v>6</v>
      </c>
      <c r="T92" s="41">
        <f t="shared" si="9"/>
        <v>20</v>
      </c>
      <c r="U92" s="41">
        <f t="shared" si="9"/>
        <v>95</v>
      </c>
      <c r="V92" s="41">
        <f t="shared" si="9"/>
        <v>70</v>
      </c>
      <c r="W92" s="41">
        <f t="shared" si="9"/>
        <v>47</v>
      </c>
      <c r="X92" s="41">
        <f t="shared" si="9"/>
        <v>20</v>
      </c>
      <c r="Y92" s="41">
        <f t="shared" si="9"/>
        <v>30</v>
      </c>
      <c r="Z92" s="41">
        <f t="shared" si="9"/>
        <v>10</v>
      </c>
      <c r="AA92" s="41">
        <f t="shared" si="9"/>
        <v>96</v>
      </c>
      <c r="AB92" s="42">
        <f t="shared" si="9"/>
        <v>60</v>
      </c>
    </row>
    <row r="93" spans="2:28" ht="17.25" thickTop="1" thickBot="1">
      <c r="B93" s="43" t="str">
        <f t="shared" si="4"/>
        <v>20.02.2021</v>
      </c>
      <c r="C93" s="54">
        <f t="shared" si="5"/>
        <v>1675</v>
      </c>
      <c r="D93" s="55">
        <f t="shared" si="6"/>
        <v>0</v>
      </c>
      <c r="E93" s="49">
        <f t="shared" si="9"/>
        <v>98</v>
      </c>
      <c r="F93" s="41">
        <f t="shared" si="9"/>
        <v>70</v>
      </c>
      <c r="G93" s="41">
        <f t="shared" si="9"/>
        <v>39</v>
      </c>
      <c r="H93" s="41">
        <f t="shared" si="9"/>
        <v>48</v>
      </c>
      <c r="I93" s="41">
        <f t="shared" si="9"/>
        <v>20</v>
      </c>
      <c r="J93" s="41">
        <f t="shared" si="9"/>
        <v>40</v>
      </c>
      <c r="K93" s="41">
        <f t="shared" si="9"/>
        <v>40</v>
      </c>
      <c r="L93" s="41">
        <f t="shared" si="9"/>
        <v>40</v>
      </c>
      <c r="M93" s="41">
        <f t="shared" si="9"/>
        <v>43</v>
      </c>
      <c r="N93" s="41">
        <f t="shared" si="9"/>
        <v>67</v>
      </c>
      <c r="O93" s="41">
        <f t="shared" si="9"/>
        <v>74</v>
      </c>
      <c r="P93" s="41">
        <f t="shared" si="9"/>
        <v>70</v>
      </c>
      <c r="Q93" s="41">
        <f t="shared" si="9"/>
        <v>70</v>
      </c>
      <c r="R93" s="41">
        <f t="shared" si="9"/>
        <v>70</v>
      </c>
      <c r="S93" s="41">
        <f t="shared" si="9"/>
        <v>93</v>
      </c>
      <c r="T93" s="41">
        <f t="shared" si="9"/>
        <v>140</v>
      </c>
      <c r="U93" s="41">
        <f t="shared" si="9"/>
        <v>122</v>
      </c>
      <c r="V93" s="41">
        <f t="shared" si="9"/>
        <v>60</v>
      </c>
      <c r="W93" s="41">
        <f t="shared" si="9"/>
        <v>88</v>
      </c>
      <c r="X93" s="41">
        <f t="shared" si="9"/>
        <v>100</v>
      </c>
      <c r="Y93" s="41">
        <f t="shared" si="9"/>
        <v>84</v>
      </c>
      <c r="Z93" s="41">
        <f t="shared" si="9"/>
        <v>50</v>
      </c>
      <c r="AA93" s="41">
        <f t="shared" si="9"/>
        <v>79</v>
      </c>
      <c r="AB93" s="42">
        <f t="shared" si="9"/>
        <v>70</v>
      </c>
    </row>
    <row r="94" spans="2:28" ht="17.25" thickTop="1" thickBot="1">
      <c r="B94" s="43" t="str">
        <f t="shared" si="4"/>
        <v>21.02.2021</v>
      </c>
      <c r="C94" s="54">
        <f t="shared" si="5"/>
        <v>1072</v>
      </c>
      <c r="D94" s="55">
        <f t="shared" si="6"/>
        <v>-97</v>
      </c>
      <c r="E94" s="49">
        <f t="shared" si="9"/>
        <v>47</v>
      </c>
      <c r="F94" s="41">
        <f t="shared" si="9"/>
        <v>47</v>
      </c>
      <c r="G94" s="41">
        <f t="shared" si="9"/>
        <v>53</v>
      </c>
      <c r="H94" s="41">
        <f t="shared" si="9"/>
        <v>53</v>
      </c>
      <c r="I94" s="41">
        <f t="shared" si="9"/>
        <v>53</v>
      </c>
      <c r="J94" s="41">
        <f t="shared" si="9"/>
        <v>53</v>
      </c>
      <c r="K94" s="41">
        <f t="shared" si="9"/>
        <v>43</v>
      </c>
      <c r="L94" s="41">
        <f t="shared" si="9"/>
        <v>47</v>
      </c>
      <c r="M94" s="41">
        <f t="shared" si="9"/>
        <v>56</v>
      </c>
      <c r="N94" s="41">
        <f t="shared" si="9"/>
        <v>6</v>
      </c>
      <c r="O94" s="41">
        <f t="shared" si="9"/>
        <v>25</v>
      </c>
      <c r="P94" s="41">
        <f t="shared" si="9"/>
        <v>25</v>
      </c>
      <c r="Q94" s="41">
        <f t="shared" si="9"/>
        <v>20</v>
      </c>
      <c r="R94" s="41">
        <f t="shared" si="9"/>
        <v>0</v>
      </c>
      <c r="S94" s="41">
        <f t="shared" si="9"/>
        <v>-17</v>
      </c>
      <c r="T94" s="41">
        <f t="shared" si="9"/>
        <v>-40</v>
      </c>
      <c r="U94" s="41">
        <f t="shared" si="9"/>
        <v>-40</v>
      </c>
      <c r="V94" s="41">
        <f t="shared" si="9"/>
        <v>0</v>
      </c>
      <c r="W94" s="41">
        <f t="shared" si="9"/>
        <v>41</v>
      </c>
      <c r="X94" s="41">
        <f t="shared" si="9"/>
        <v>63</v>
      </c>
      <c r="Y94" s="41">
        <f t="shared" si="9"/>
        <v>100</v>
      </c>
      <c r="Z94" s="41">
        <f t="shared" si="9"/>
        <v>100</v>
      </c>
      <c r="AA94" s="41">
        <f t="shared" si="9"/>
        <v>100</v>
      </c>
      <c r="AB94" s="42">
        <f t="shared" si="9"/>
        <v>140</v>
      </c>
    </row>
    <row r="95" spans="2:28" ht="17.25" thickTop="1" thickBot="1">
      <c r="B95" s="43" t="str">
        <f t="shared" si="4"/>
        <v>22.02.2021</v>
      </c>
      <c r="C95" s="54">
        <f t="shared" si="5"/>
        <v>426</v>
      </c>
      <c r="D95" s="55">
        <f t="shared" si="6"/>
        <v>-208</v>
      </c>
      <c r="E95" s="49">
        <f t="shared" si="9"/>
        <v>71</v>
      </c>
      <c r="F95" s="41">
        <f t="shared" si="9"/>
        <v>19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0</v>
      </c>
      <c r="K95" s="41">
        <f t="shared" si="9"/>
        <v>0</v>
      </c>
      <c r="L95" s="41">
        <f t="shared" si="9"/>
        <v>37</v>
      </c>
      <c r="M95" s="41">
        <f t="shared" si="9"/>
        <v>54</v>
      </c>
      <c r="N95" s="41">
        <f t="shared" si="9"/>
        <v>20</v>
      </c>
      <c r="O95" s="41">
        <f t="shared" si="9"/>
        <v>20</v>
      </c>
      <c r="P95" s="41">
        <f t="shared" si="9"/>
        <v>13</v>
      </c>
      <c r="Q95" s="41">
        <f t="shared" si="9"/>
        <v>-23</v>
      </c>
      <c r="R95" s="41">
        <f t="shared" si="9"/>
        <v>-50</v>
      </c>
      <c r="S95" s="41">
        <f t="shared" si="9"/>
        <v>-40</v>
      </c>
      <c r="T95" s="41">
        <f t="shared" si="9"/>
        <v>-40</v>
      </c>
      <c r="U95" s="41">
        <f t="shared" si="9"/>
        <v>-30</v>
      </c>
      <c r="V95" s="41">
        <f t="shared" si="9"/>
        <v>-25</v>
      </c>
      <c r="W95" s="41">
        <f t="shared" si="9"/>
        <v>40</v>
      </c>
      <c r="X95" s="41">
        <f t="shared" si="9"/>
        <v>40</v>
      </c>
      <c r="Y95" s="41">
        <f t="shared" si="9"/>
        <v>40</v>
      </c>
      <c r="Z95" s="41">
        <f t="shared" si="9"/>
        <v>40</v>
      </c>
      <c r="AA95" s="41">
        <f t="shared" si="9"/>
        <v>15</v>
      </c>
      <c r="AB95" s="42">
        <f t="shared" si="9"/>
        <v>17</v>
      </c>
    </row>
    <row r="96" spans="2:28" ht="17.25" thickTop="1" thickBot="1">
      <c r="B96" s="43" t="str">
        <f t="shared" si="4"/>
        <v>23.02.2021</v>
      </c>
      <c r="C96" s="54">
        <f t="shared" si="5"/>
        <v>106</v>
      </c>
      <c r="D96" s="55">
        <f t="shared" si="6"/>
        <v>-391</v>
      </c>
      <c r="E96" s="49">
        <f t="shared" si="9"/>
        <v>47</v>
      </c>
      <c r="F96" s="41">
        <f t="shared" si="9"/>
        <v>13</v>
      </c>
      <c r="G96" s="41">
        <f t="shared" si="9"/>
        <v>0</v>
      </c>
      <c r="H96" s="41">
        <f t="shared" si="9"/>
        <v>-23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0</v>
      </c>
      <c r="M96" s="41">
        <f t="shared" si="9"/>
        <v>0</v>
      </c>
      <c r="N96" s="41">
        <f t="shared" si="9"/>
        <v>-30</v>
      </c>
      <c r="O96" s="41">
        <f t="shared" si="9"/>
        <v>-50</v>
      </c>
      <c r="P96" s="41">
        <f t="shared" si="9"/>
        <v>-50</v>
      </c>
      <c r="Q96" s="41">
        <f t="shared" si="9"/>
        <v>-50</v>
      </c>
      <c r="R96" s="41">
        <f t="shared" si="9"/>
        <v>-50</v>
      </c>
      <c r="S96" s="41">
        <f t="shared" si="9"/>
        <v>-40</v>
      </c>
      <c r="T96" s="41">
        <f t="shared" ref="T96:AB96" si="10">T26+T61</f>
        <v>0</v>
      </c>
      <c r="U96" s="41">
        <f t="shared" si="10"/>
        <v>-12</v>
      </c>
      <c r="V96" s="41">
        <f t="shared" si="10"/>
        <v>-30</v>
      </c>
      <c r="W96" s="41">
        <f t="shared" si="10"/>
        <v>25</v>
      </c>
      <c r="X96" s="41">
        <f t="shared" si="10"/>
        <v>21</v>
      </c>
      <c r="Y96" s="41">
        <f t="shared" si="10"/>
        <v>-5</v>
      </c>
      <c r="Z96" s="41">
        <f t="shared" si="10"/>
        <v>-27</v>
      </c>
      <c r="AA96" s="41">
        <f t="shared" si="10"/>
        <v>0</v>
      </c>
      <c r="AB96" s="42">
        <f t="shared" si="10"/>
        <v>-24</v>
      </c>
    </row>
    <row r="97" spans="2:28" ht="17.25" thickTop="1" thickBot="1">
      <c r="B97" s="43" t="str">
        <f t="shared" si="4"/>
        <v>24.02.2021</v>
      </c>
      <c r="C97" s="54">
        <f t="shared" si="5"/>
        <v>99</v>
      </c>
      <c r="D97" s="55">
        <f t="shared" si="6"/>
        <v>-734</v>
      </c>
      <c r="E97" s="49">
        <f t="shared" ref="E97:AB104" si="11">E27+E62</f>
        <v>-46</v>
      </c>
      <c r="F97" s="41">
        <f t="shared" si="11"/>
        <v>-20</v>
      </c>
      <c r="G97" s="41">
        <f t="shared" si="11"/>
        <v>-43</v>
      </c>
      <c r="H97" s="41">
        <f t="shared" si="11"/>
        <v>-45</v>
      </c>
      <c r="I97" s="41">
        <f t="shared" si="11"/>
        <v>-23</v>
      </c>
      <c r="J97" s="41">
        <f t="shared" si="11"/>
        <v>20</v>
      </c>
      <c r="K97" s="41">
        <f t="shared" si="11"/>
        <v>45</v>
      </c>
      <c r="L97" s="41">
        <f t="shared" si="11"/>
        <v>-30</v>
      </c>
      <c r="M97" s="41">
        <f t="shared" si="11"/>
        <v>-50</v>
      </c>
      <c r="N97" s="41">
        <f t="shared" si="11"/>
        <v>-50</v>
      </c>
      <c r="O97" s="41">
        <f t="shared" si="11"/>
        <v>-50</v>
      </c>
      <c r="P97" s="41">
        <f t="shared" si="11"/>
        <v>-50</v>
      </c>
      <c r="Q97" s="41">
        <f t="shared" si="11"/>
        <v>-50</v>
      </c>
      <c r="R97" s="41">
        <f t="shared" si="11"/>
        <v>-50</v>
      </c>
      <c r="S97" s="41">
        <f t="shared" si="11"/>
        <v>-50</v>
      </c>
      <c r="T97" s="41">
        <f t="shared" si="11"/>
        <v>-50</v>
      </c>
      <c r="U97" s="41">
        <f t="shared" si="11"/>
        <v>-47</v>
      </c>
      <c r="V97" s="41">
        <f t="shared" si="11"/>
        <v>-50</v>
      </c>
      <c r="W97" s="41">
        <f t="shared" si="11"/>
        <v>-30</v>
      </c>
      <c r="X97" s="41">
        <f t="shared" si="11"/>
        <v>34</v>
      </c>
      <c r="Y97" s="41">
        <f t="shared" si="11"/>
        <v>0</v>
      </c>
      <c r="Z97" s="41">
        <f t="shared" si="11"/>
        <v>0</v>
      </c>
      <c r="AA97" s="41">
        <f t="shared" si="11"/>
        <v>0</v>
      </c>
      <c r="AB97" s="42">
        <f t="shared" si="11"/>
        <v>0</v>
      </c>
    </row>
    <row r="98" spans="2:28" ht="17.25" thickTop="1" thickBot="1">
      <c r="B98" s="43" t="str">
        <f t="shared" si="4"/>
        <v>25.02.2021</v>
      </c>
      <c r="C98" s="54">
        <f t="shared" si="5"/>
        <v>0</v>
      </c>
      <c r="D98" s="55">
        <f t="shared" si="6"/>
        <v>-531</v>
      </c>
      <c r="E98" s="49">
        <f t="shared" si="11"/>
        <v>0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-26</v>
      </c>
      <c r="L98" s="41">
        <f t="shared" si="11"/>
        <v>-50</v>
      </c>
      <c r="M98" s="41">
        <f t="shared" si="11"/>
        <v>-50</v>
      </c>
      <c r="N98" s="41">
        <f t="shared" si="11"/>
        <v>-6</v>
      </c>
      <c r="O98" s="41">
        <f t="shared" si="11"/>
        <v>-16</v>
      </c>
      <c r="P98" s="41">
        <f t="shared" si="11"/>
        <v>-50</v>
      </c>
      <c r="Q98" s="41">
        <f t="shared" si="11"/>
        <v>-50</v>
      </c>
      <c r="R98" s="41">
        <f t="shared" si="11"/>
        <v>-50</v>
      </c>
      <c r="S98" s="41">
        <f t="shared" si="11"/>
        <v>0</v>
      </c>
      <c r="T98" s="41">
        <f t="shared" si="11"/>
        <v>-21</v>
      </c>
      <c r="U98" s="41">
        <f t="shared" si="11"/>
        <v>-45</v>
      </c>
      <c r="V98" s="41">
        <f t="shared" si="11"/>
        <v>-47</v>
      </c>
      <c r="W98" s="41">
        <f t="shared" si="11"/>
        <v>-23</v>
      </c>
      <c r="X98" s="41">
        <f t="shared" si="11"/>
        <v>-23</v>
      </c>
      <c r="Y98" s="41">
        <f t="shared" si="11"/>
        <v>-23</v>
      </c>
      <c r="Z98" s="41">
        <f t="shared" si="11"/>
        <v>0</v>
      </c>
      <c r="AA98" s="41">
        <f t="shared" si="11"/>
        <v>-11</v>
      </c>
      <c r="AB98" s="42">
        <f t="shared" si="11"/>
        <v>-40</v>
      </c>
    </row>
    <row r="99" spans="2:28" ht="17.25" thickTop="1" thickBot="1">
      <c r="B99" s="43" t="str">
        <f t="shared" si="4"/>
        <v>26.02.2021</v>
      </c>
      <c r="C99" s="54">
        <f t="shared" si="5"/>
        <v>0</v>
      </c>
      <c r="D99" s="55">
        <f t="shared" si="6"/>
        <v>-876</v>
      </c>
      <c r="E99" s="49">
        <f t="shared" si="11"/>
        <v>0</v>
      </c>
      <c r="F99" s="41">
        <f t="shared" si="11"/>
        <v>-14</v>
      </c>
      <c r="G99" s="41">
        <f t="shared" si="11"/>
        <v>0</v>
      </c>
      <c r="H99" s="41">
        <f t="shared" si="11"/>
        <v>-46</v>
      </c>
      <c r="I99" s="41">
        <f t="shared" si="11"/>
        <v>-50</v>
      </c>
      <c r="J99" s="41">
        <f t="shared" si="11"/>
        <v>-34</v>
      </c>
      <c r="K99" s="41">
        <f t="shared" si="11"/>
        <v>0</v>
      </c>
      <c r="L99" s="41">
        <f t="shared" si="11"/>
        <v>-25</v>
      </c>
      <c r="M99" s="41">
        <f t="shared" si="11"/>
        <v>-33</v>
      </c>
      <c r="N99" s="41">
        <f t="shared" si="11"/>
        <v>-35</v>
      </c>
      <c r="O99" s="41">
        <f t="shared" si="11"/>
        <v>-50</v>
      </c>
      <c r="P99" s="41">
        <f t="shared" si="11"/>
        <v>-50</v>
      </c>
      <c r="Q99" s="41">
        <f t="shared" si="11"/>
        <v>-50</v>
      </c>
      <c r="R99" s="41">
        <f t="shared" si="11"/>
        <v>-50</v>
      </c>
      <c r="S99" s="41">
        <f t="shared" si="11"/>
        <v>-50</v>
      </c>
      <c r="T99" s="41">
        <f t="shared" si="11"/>
        <v>-50</v>
      </c>
      <c r="U99" s="41">
        <f t="shared" si="11"/>
        <v>-43</v>
      </c>
      <c r="V99" s="41">
        <f t="shared" si="11"/>
        <v>-50</v>
      </c>
      <c r="W99" s="41">
        <f t="shared" si="11"/>
        <v>-50</v>
      </c>
      <c r="X99" s="41">
        <f t="shared" si="11"/>
        <v>-47</v>
      </c>
      <c r="Y99" s="41">
        <f t="shared" si="11"/>
        <v>-33</v>
      </c>
      <c r="Z99" s="41">
        <f t="shared" si="11"/>
        <v>-45</v>
      </c>
      <c r="AA99" s="41">
        <f t="shared" si="11"/>
        <v>-41</v>
      </c>
      <c r="AB99" s="42">
        <f t="shared" si="11"/>
        <v>-30</v>
      </c>
    </row>
    <row r="100" spans="2:28" ht="17.25" thickTop="1" thickBot="1">
      <c r="B100" s="43" t="str">
        <f t="shared" si="4"/>
        <v>27.02.2021</v>
      </c>
      <c r="C100" s="54">
        <f t="shared" si="5"/>
        <v>0</v>
      </c>
      <c r="D100" s="55">
        <f t="shared" si="6"/>
        <v>-919</v>
      </c>
      <c r="E100" s="49">
        <f t="shared" si="11"/>
        <v>-30</v>
      </c>
      <c r="F100" s="41">
        <f t="shared" si="11"/>
        <v>-28</v>
      </c>
      <c r="G100" s="41">
        <f t="shared" si="11"/>
        <v>-31</v>
      </c>
      <c r="H100" s="41">
        <f t="shared" si="11"/>
        <v>-50</v>
      </c>
      <c r="I100" s="41">
        <f t="shared" si="11"/>
        <v>-50</v>
      </c>
      <c r="J100" s="41">
        <f t="shared" si="11"/>
        <v>-50</v>
      </c>
      <c r="K100" s="41">
        <f t="shared" si="11"/>
        <v>-26</v>
      </c>
      <c r="L100" s="41">
        <f t="shared" si="11"/>
        <v>-50</v>
      </c>
      <c r="M100" s="41">
        <f t="shared" si="11"/>
        <v>-50</v>
      </c>
      <c r="N100" s="41">
        <f t="shared" si="11"/>
        <v>-50</v>
      </c>
      <c r="O100" s="41">
        <f t="shared" si="11"/>
        <v>-50</v>
      </c>
      <c r="P100" s="41">
        <f t="shared" si="11"/>
        <v>-50</v>
      </c>
      <c r="Q100" s="41">
        <f t="shared" si="11"/>
        <v>-50</v>
      </c>
      <c r="R100" s="41">
        <f t="shared" si="11"/>
        <v>-50</v>
      </c>
      <c r="S100" s="41">
        <f t="shared" si="11"/>
        <v>-50</v>
      </c>
      <c r="T100" s="41">
        <f t="shared" si="11"/>
        <v>-50</v>
      </c>
      <c r="U100" s="41">
        <f t="shared" si="11"/>
        <v>-50</v>
      </c>
      <c r="V100" s="41">
        <f t="shared" si="11"/>
        <v>-41</v>
      </c>
      <c r="W100" s="41">
        <f t="shared" si="11"/>
        <v>-23</v>
      </c>
      <c r="X100" s="41">
        <f t="shared" si="11"/>
        <v>-23</v>
      </c>
      <c r="Y100" s="41">
        <f t="shared" si="11"/>
        <v>-23</v>
      </c>
      <c r="Z100" s="41">
        <f t="shared" si="11"/>
        <v>-23</v>
      </c>
      <c r="AA100" s="41">
        <f t="shared" si="11"/>
        <v>0</v>
      </c>
      <c r="AB100" s="42">
        <f t="shared" si="11"/>
        <v>-21</v>
      </c>
    </row>
    <row r="101" spans="2:28" ht="16.5" thickTop="1">
      <c r="B101" s="44" t="str">
        <f t="shared" si="4"/>
        <v>28.02.2021</v>
      </c>
      <c r="C101" s="61">
        <f t="shared" si="5"/>
        <v>77</v>
      </c>
      <c r="D101" s="62">
        <f t="shared" si="6"/>
        <v>-816</v>
      </c>
      <c r="E101" s="50">
        <f t="shared" si="11"/>
        <v>-39</v>
      </c>
      <c r="F101" s="46">
        <f t="shared" si="11"/>
        <v>-38</v>
      </c>
      <c r="G101" s="46">
        <f t="shared" si="11"/>
        <v>-14</v>
      </c>
      <c r="H101" s="46">
        <f t="shared" si="11"/>
        <v>-50</v>
      </c>
      <c r="I101" s="46">
        <f t="shared" si="11"/>
        <v>-50</v>
      </c>
      <c r="J101" s="46">
        <f t="shared" si="11"/>
        <v>-50</v>
      </c>
      <c r="K101" s="46">
        <f t="shared" si="11"/>
        <v>-50</v>
      </c>
      <c r="L101" s="46">
        <f t="shared" si="11"/>
        <v>-50</v>
      </c>
      <c r="M101" s="46">
        <f t="shared" si="11"/>
        <v>-50</v>
      </c>
      <c r="N101" s="46">
        <f t="shared" si="11"/>
        <v>-49</v>
      </c>
      <c r="O101" s="46">
        <f t="shared" si="11"/>
        <v>-50</v>
      </c>
      <c r="P101" s="46">
        <f t="shared" si="11"/>
        <v>-50</v>
      </c>
      <c r="Q101" s="46">
        <f t="shared" si="11"/>
        <v>-46</v>
      </c>
      <c r="R101" s="46">
        <f t="shared" si="11"/>
        <v>-50</v>
      </c>
      <c r="S101" s="46">
        <f t="shared" si="11"/>
        <v>-50</v>
      </c>
      <c r="T101" s="46">
        <f t="shared" si="11"/>
        <v>-50</v>
      </c>
      <c r="U101" s="46">
        <f t="shared" si="11"/>
        <v>-50</v>
      </c>
      <c r="V101" s="46">
        <f t="shared" si="11"/>
        <v>-30</v>
      </c>
      <c r="W101" s="46">
        <f t="shared" si="11"/>
        <v>10</v>
      </c>
      <c r="X101" s="46">
        <f t="shared" si="11"/>
        <v>40</v>
      </c>
      <c r="Y101" s="46">
        <f t="shared" si="11"/>
        <v>27</v>
      </c>
      <c r="Z101" s="46">
        <f t="shared" si="11"/>
        <v>0</v>
      </c>
      <c r="AA101" s="46">
        <f t="shared" si="11"/>
        <v>0</v>
      </c>
      <c r="AB101" s="47">
        <f t="shared" si="11"/>
        <v>0</v>
      </c>
    </row>
    <row r="102" spans="2:28" ht="16.5" hidden="1" thickBot="1">
      <c r="B102" s="48" t="str">
        <f>B67</f>
        <v>29.02.2021</v>
      </c>
      <c r="C102" s="54">
        <f t="shared" si="5"/>
        <v>0</v>
      </c>
      <c r="D102" s="55">
        <f t="shared" si="6"/>
        <v>0</v>
      </c>
      <c r="E102" s="49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0</v>
      </c>
      <c r="R102" s="41">
        <f t="shared" si="11"/>
        <v>0</v>
      </c>
      <c r="S102" s="41">
        <f t="shared" si="11"/>
        <v>0</v>
      </c>
      <c r="T102" s="41">
        <f t="shared" si="11"/>
        <v>0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0</v>
      </c>
      <c r="Y102" s="41">
        <f t="shared" si="11"/>
        <v>0</v>
      </c>
      <c r="Z102" s="41">
        <f t="shared" si="11"/>
        <v>0</v>
      </c>
      <c r="AA102" s="41">
        <f t="shared" si="11"/>
        <v>0</v>
      </c>
      <c r="AB102" s="42">
        <f t="shared" si="11"/>
        <v>0</v>
      </c>
    </row>
    <row r="103" spans="2:28" ht="16.5" hidden="1" thickBot="1">
      <c r="B103" s="43" t="str">
        <f t="shared" si="4"/>
        <v>30.02.2021</v>
      </c>
      <c r="C103" s="54">
        <f t="shared" si="5"/>
        <v>0</v>
      </c>
      <c r="D103" s="55">
        <f t="shared" si="6"/>
        <v>0</v>
      </c>
      <c r="E103" s="49">
        <f t="shared" si="11"/>
        <v>0</v>
      </c>
      <c r="F103" s="41">
        <f t="shared" si="11"/>
        <v>0</v>
      </c>
      <c r="G103" s="41">
        <f t="shared" si="11"/>
        <v>0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0</v>
      </c>
      <c r="L103" s="41">
        <f t="shared" si="11"/>
        <v>0</v>
      </c>
      <c r="M103" s="41">
        <f t="shared" si="11"/>
        <v>0</v>
      </c>
      <c r="N103" s="41">
        <f t="shared" si="11"/>
        <v>0</v>
      </c>
      <c r="O103" s="41">
        <f t="shared" si="11"/>
        <v>0</v>
      </c>
      <c r="P103" s="41">
        <f t="shared" si="11"/>
        <v>0</v>
      </c>
      <c r="Q103" s="41">
        <f t="shared" si="11"/>
        <v>0</v>
      </c>
      <c r="R103" s="41">
        <f t="shared" si="11"/>
        <v>0</v>
      </c>
      <c r="S103" s="41">
        <f t="shared" si="11"/>
        <v>0</v>
      </c>
      <c r="T103" s="41">
        <f t="shared" si="11"/>
        <v>0</v>
      </c>
      <c r="U103" s="41">
        <f t="shared" si="11"/>
        <v>0</v>
      </c>
      <c r="V103" s="41">
        <f t="shared" si="11"/>
        <v>0</v>
      </c>
      <c r="W103" s="41">
        <f t="shared" si="11"/>
        <v>0</v>
      </c>
      <c r="X103" s="41">
        <f t="shared" si="11"/>
        <v>0</v>
      </c>
      <c r="Y103" s="41">
        <f t="shared" si="11"/>
        <v>0</v>
      </c>
      <c r="Z103" s="41">
        <f t="shared" si="11"/>
        <v>0</v>
      </c>
      <c r="AA103" s="41">
        <f t="shared" si="11"/>
        <v>0</v>
      </c>
      <c r="AB103" s="42">
        <f t="shared" si="11"/>
        <v>0</v>
      </c>
    </row>
    <row r="104" spans="2:28" ht="15.75" hidden="1">
      <c r="B104" s="44" t="str">
        <f t="shared" si="4"/>
        <v>31.02.2021</v>
      </c>
      <c r="C104" s="66">
        <f t="shared" si="5"/>
        <v>0</v>
      </c>
      <c r="D104" s="67">
        <f t="shared" si="6"/>
        <v>0</v>
      </c>
      <c r="E104" s="50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  <row r="105" spans="2:28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abSelected="1" zoomScale="85" zoomScaleNormal="85" workbookViewId="0">
      <selection activeCell="AA24" sqref="AA24"/>
    </sheetView>
  </sheetViews>
  <sheetFormatPr defaultRowHeight="15"/>
  <cols>
    <col min="1" max="1" width="9.140625" style="1"/>
    <col min="2" max="2" width="14.28515625" style="1" customWidth="1"/>
    <col min="3" max="3" width="9.140625" style="1"/>
    <col min="4" max="4" width="14.28515625" style="1" bestFit="1" customWidth="1"/>
    <col min="5" max="16384" width="9.140625" style="1"/>
  </cols>
  <sheetData>
    <row r="2" spans="2:28" ht="19.5" thickBot="1">
      <c r="B2" s="87" t="s">
        <v>36</v>
      </c>
      <c r="C2" s="89" t="s">
        <v>37</v>
      </c>
      <c r="D2" s="90"/>
      <c r="E2" s="93" t="s">
        <v>38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4"/>
    </row>
    <row r="3" spans="2:28" ht="15.75" customHeight="1" thickTop="1" thickBot="1">
      <c r="B3" s="88"/>
      <c r="C3" s="91"/>
      <c r="D3" s="9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>
      <c r="B4" s="39" t="str">
        <f>'Angazirana aFRR energija'!B4</f>
        <v>01.02.2021</v>
      </c>
      <c r="C4" s="83">
        <f>SUM(E4:AB4)</f>
        <v>-363.25600000000014</v>
      </c>
      <c r="D4" s="84"/>
      <c r="E4" s="56">
        <v>-12.753</v>
      </c>
      <c r="F4" s="57">
        <v>-15.842000000000001</v>
      </c>
      <c r="G4" s="57">
        <v>-15.051</v>
      </c>
      <c r="H4" s="57">
        <v>-16.573</v>
      </c>
      <c r="I4" s="57">
        <v>-23.391999999999999</v>
      </c>
      <c r="J4" s="57">
        <v>-41.411000000000001</v>
      </c>
      <c r="K4" s="57">
        <v>-40.01</v>
      </c>
      <c r="L4" s="57">
        <v>-34.966999999999999</v>
      </c>
      <c r="M4" s="57">
        <v>-24.346</v>
      </c>
      <c r="N4" s="57">
        <v>-11.798999999999999</v>
      </c>
      <c r="O4" s="57">
        <v>-8.4589999999999996</v>
      </c>
      <c r="P4" s="57">
        <v>-12.364000000000001</v>
      </c>
      <c r="Q4" s="57">
        <v>-2.2709999999999999</v>
      </c>
      <c r="R4" s="58">
        <v>-13.16</v>
      </c>
      <c r="S4" s="59">
        <v>-24.792999999999999</v>
      </c>
      <c r="T4" s="41">
        <v>3.0859999999999999</v>
      </c>
      <c r="U4" s="41">
        <v>-2.8740000000000001</v>
      </c>
      <c r="V4" s="41">
        <v>-15.256</v>
      </c>
      <c r="W4" s="41">
        <v>-12.968</v>
      </c>
      <c r="X4" s="41">
        <v>-0.14599999999999999</v>
      </c>
      <c r="Y4" s="41">
        <v>-4.6929999999999996</v>
      </c>
      <c r="Z4" s="41">
        <v>-0.85899999999999999</v>
      </c>
      <c r="AA4" s="41">
        <v>-20.593</v>
      </c>
      <c r="AB4" s="42">
        <v>-11.762</v>
      </c>
    </row>
    <row r="5" spans="2:28" ht="17.25" thickTop="1" thickBot="1">
      <c r="B5" s="43" t="str">
        <f>'Angazirana aFRR energija'!B5</f>
        <v>02.02.2021</v>
      </c>
      <c r="C5" s="83">
        <f t="shared" ref="C5:C34" si="0">SUM(E5:AB5)</f>
        <v>-193.76600000000005</v>
      </c>
      <c r="D5" s="84"/>
      <c r="E5" s="49">
        <v>-22.928000000000001</v>
      </c>
      <c r="F5" s="41">
        <v>-3.5720000000000001</v>
      </c>
      <c r="G5" s="41">
        <v>0.44900000000000001</v>
      </c>
      <c r="H5" s="41">
        <v>-5.194</v>
      </c>
      <c r="I5" s="41">
        <v>-4.6740000000000004</v>
      </c>
      <c r="J5" s="41">
        <v>-8.8520000000000003</v>
      </c>
      <c r="K5" s="41">
        <v>-23.056999999999999</v>
      </c>
      <c r="L5" s="41">
        <v>-23.969000000000001</v>
      </c>
      <c r="M5" s="41">
        <v>-17.379000000000001</v>
      </c>
      <c r="N5" s="41">
        <v>-5.6429999999999998</v>
      </c>
      <c r="O5" s="41">
        <v>-4.8150000000000004</v>
      </c>
      <c r="P5" s="41">
        <v>2.5390000000000001</v>
      </c>
      <c r="Q5" s="41">
        <v>-5.1159999999999997</v>
      </c>
      <c r="R5" s="41">
        <v>-18.515000000000001</v>
      </c>
      <c r="S5" s="41">
        <v>-13.15</v>
      </c>
      <c r="T5" s="41">
        <v>-1.627</v>
      </c>
      <c r="U5" s="41">
        <v>-10.311</v>
      </c>
      <c r="V5" s="41">
        <v>-11.054</v>
      </c>
      <c r="W5" s="41">
        <v>-5.5419999999999998</v>
      </c>
      <c r="X5" s="41">
        <v>-3.7810000000000001</v>
      </c>
      <c r="Y5" s="41">
        <v>-3.93</v>
      </c>
      <c r="Z5" s="41">
        <v>0.224</v>
      </c>
      <c r="AA5" s="41">
        <v>-9.1780000000000008</v>
      </c>
      <c r="AB5" s="42">
        <v>5.3090000000000002</v>
      </c>
    </row>
    <row r="6" spans="2:28" ht="17.25" thickTop="1" thickBot="1">
      <c r="B6" s="43" t="str">
        <f>'Angazirana aFRR energija'!B6</f>
        <v>03.02.2021</v>
      </c>
      <c r="C6" s="83">
        <f t="shared" si="0"/>
        <v>-302.55899999999997</v>
      </c>
      <c r="D6" s="84"/>
      <c r="E6" s="49">
        <v>-4.0679999999999996</v>
      </c>
      <c r="F6" s="41">
        <v>-27.242999999999999</v>
      </c>
      <c r="G6" s="41">
        <v>-28.701000000000001</v>
      </c>
      <c r="H6" s="41">
        <v>-13.032</v>
      </c>
      <c r="I6" s="41">
        <v>-16.385000000000002</v>
      </c>
      <c r="J6" s="41">
        <v>-49.841000000000001</v>
      </c>
      <c r="K6" s="41">
        <v>-14.884</v>
      </c>
      <c r="L6" s="41">
        <v>-20.2</v>
      </c>
      <c r="M6" s="41">
        <v>-29.027999999999999</v>
      </c>
      <c r="N6" s="41">
        <v>-10.388</v>
      </c>
      <c r="O6" s="41">
        <v>-7.3360000000000003</v>
      </c>
      <c r="P6" s="41">
        <v>-6.0309999999999997</v>
      </c>
      <c r="Q6" s="41">
        <v>-5.6790000000000003</v>
      </c>
      <c r="R6" s="41">
        <v>-3.2250000000000001</v>
      </c>
      <c r="S6" s="41">
        <v>-5.4560000000000004</v>
      </c>
      <c r="T6" s="41">
        <v>-0.21199999999999999</v>
      </c>
      <c r="U6" s="41">
        <v>-8.5540000000000003</v>
      </c>
      <c r="V6" s="41">
        <v>-9.5619999999999994</v>
      </c>
      <c r="W6" s="41">
        <v>-5.6760000000000002</v>
      </c>
      <c r="X6" s="41">
        <v>-16.337</v>
      </c>
      <c r="Y6" s="41">
        <v>-4.9640000000000004</v>
      </c>
      <c r="Z6" s="41">
        <v>-5.6580000000000004</v>
      </c>
      <c r="AA6" s="41">
        <v>-14.068</v>
      </c>
      <c r="AB6" s="42">
        <v>3.9689999999999999</v>
      </c>
    </row>
    <row r="7" spans="2:28" ht="17.25" thickTop="1" thickBot="1">
      <c r="B7" s="43" t="str">
        <f>'Angazirana aFRR energija'!B7</f>
        <v>04.02.2021</v>
      </c>
      <c r="C7" s="83">
        <f t="shared" si="0"/>
        <v>-77.791000000000011</v>
      </c>
      <c r="D7" s="84"/>
      <c r="E7" s="49">
        <v>-2.173</v>
      </c>
      <c r="F7" s="41">
        <v>2.5609999999999999</v>
      </c>
      <c r="G7" s="41">
        <v>-0.74099999999999999</v>
      </c>
      <c r="H7" s="41">
        <v>-10.861000000000001</v>
      </c>
      <c r="I7" s="41">
        <v>-5.0359999999999996</v>
      </c>
      <c r="J7" s="41">
        <v>-13.836</v>
      </c>
      <c r="K7" s="41">
        <v>-24.388000000000002</v>
      </c>
      <c r="L7" s="41">
        <v>-23.907</v>
      </c>
      <c r="M7" s="41">
        <v>-14.143000000000001</v>
      </c>
      <c r="N7" s="41">
        <v>-6.7960000000000003</v>
      </c>
      <c r="O7" s="41">
        <v>-4.609</v>
      </c>
      <c r="P7" s="41">
        <v>-8.0969999999999995</v>
      </c>
      <c r="Q7" s="41">
        <v>-2.0779999999999998</v>
      </c>
      <c r="R7" s="41">
        <v>-27.74</v>
      </c>
      <c r="S7" s="41">
        <v>-16.239999999999998</v>
      </c>
      <c r="T7" s="41">
        <v>5.1970000000000001</v>
      </c>
      <c r="U7" s="41">
        <v>-7.6669999999999998</v>
      </c>
      <c r="V7" s="41">
        <v>-5.9580000000000002</v>
      </c>
      <c r="W7" s="41">
        <v>-2.024</v>
      </c>
      <c r="X7" s="41">
        <v>40.4</v>
      </c>
      <c r="Y7" s="41">
        <v>41.534999999999997</v>
      </c>
      <c r="Z7" s="41">
        <v>12.493</v>
      </c>
      <c r="AA7" s="41">
        <v>-2.0990000000000002</v>
      </c>
      <c r="AB7" s="42">
        <v>-1.5840000000000001</v>
      </c>
    </row>
    <row r="8" spans="2:28" ht="17.25" thickTop="1" thickBot="1">
      <c r="B8" s="43" t="str">
        <f>'Angazirana aFRR energija'!B8</f>
        <v>05.02.2021</v>
      </c>
      <c r="C8" s="83">
        <f t="shared" si="0"/>
        <v>-151.61600000000004</v>
      </c>
      <c r="D8" s="84"/>
      <c r="E8" s="49">
        <v>1.3580000000000001</v>
      </c>
      <c r="F8" s="41">
        <v>-0.54300000000000004</v>
      </c>
      <c r="G8" s="41">
        <v>-13.706</v>
      </c>
      <c r="H8" s="41">
        <v>-9.0939999999999994</v>
      </c>
      <c r="I8" s="60">
        <v>-8.1110000000000007</v>
      </c>
      <c r="J8" s="41">
        <v>-12.372999999999999</v>
      </c>
      <c r="K8" s="41">
        <v>-7.62</v>
      </c>
      <c r="L8" s="41">
        <v>-13.663</v>
      </c>
      <c r="M8" s="41">
        <v>-9.5250000000000004</v>
      </c>
      <c r="N8" s="41">
        <v>-6.915</v>
      </c>
      <c r="O8" s="41">
        <v>-6.4870000000000001</v>
      </c>
      <c r="P8" s="41">
        <v>-5.4109999999999996</v>
      </c>
      <c r="Q8" s="41">
        <v>13.026999999999999</v>
      </c>
      <c r="R8" s="41">
        <v>-2.1880000000000002</v>
      </c>
      <c r="S8" s="41">
        <v>-5.3520000000000003</v>
      </c>
      <c r="T8" s="41">
        <v>-4.8550000000000004</v>
      </c>
      <c r="U8" s="41">
        <v>-6.7480000000000002</v>
      </c>
      <c r="V8" s="41">
        <v>-13.275</v>
      </c>
      <c r="W8" s="41">
        <v>-5.3479999999999999</v>
      </c>
      <c r="X8" s="41">
        <v>4.0750000000000002</v>
      </c>
      <c r="Y8" s="41">
        <v>-6.8579999999999997</v>
      </c>
      <c r="Z8" s="41">
        <v>-6.0780000000000003</v>
      </c>
      <c r="AA8" s="41">
        <v>-28.359000000000002</v>
      </c>
      <c r="AB8" s="42">
        <v>2.4329999999999998</v>
      </c>
    </row>
    <row r="9" spans="2:28" ht="17.25" thickTop="1" thickBot="1">
      <c r="B9" s="43" t="str">
        <f>'Angazirana aFRR energija'!B9</f>
        <v>06.02.2021</v>
      </c>
      <c r="C9" s="83">
        <f t="shared" si="0"/>
        <v>-123.429</v>
      </c>
      <c r="D9" s="84"/>
      <c r="E9" s="49">
        <v>3.657</v>
      </c>
      <c r="F9" s="41">
        <v>4.2590000000000003</v>
      </c>
      <c r="G9" s="41">
        <v>1.4079999999999999</v>
      </c>
      <c r="H9" s="41">
        <v>-10.459</v>
      </c>
      <c r="I9" s="41">
        <v>-12.750999999999999</v>
      </c>
      <c r="J9" s="41">
        <v>-6.3410000000000002</v>
      </c>
      <c r="K9" s="41">
        <v>-14.34</v>
      </c>
      <c r="L9" s="41">
        <v>-20.407</v>
      </c>
      <c r="M9" s="41">
        <v>-27.599</v>
      </c>
      <c r="N9" s="41">
        <v>-14.037000000000001</v>
      </c>
      <c r="O9" s="41">
        <v>-10.615</v>
      </c>
      <c r="P9" s="41">
        <v>-4.7949999999999999</v>
      </c>
      <c r="Q9" s="41">
        <v>-0.89200000000000002</v>
      </c>
      <c r="R9" s="41">
        <v>10.657</v>
      </c>
      <c r="S9" s="41">
        <v>5.8550000000000004</v>
      </c>
      <c r="T9" s="41">
        <v>0.61299999999999999</v>
      </c>
      <c r="U9" s="41">
        <v>-4.7460000000000004</v>
      </c>
      <c r="V9" s="41">
        <v>-3.427</v>
      </c>
      <c r="W9" s="41">
        <v>5.194</v>
      </c>
      <c r="X9" s="41">
        <v>9.6199999999999992</v>
      </c>
      <c r="Y9" s="41">
        <v>-5.45</v>
      </c>
      <c r="Z9" s="41">
        <v>-3.294</v>
      </c>
      <c r="AA9" s="41">
        <v>-20.079999999999998</v>
      </c>
      <c r="AB9" s="42">
        <v>-5.4589999999999996</v>
      </c>
    </row>
    <row r="10" spans="2:28" ht="17.25" thickTop="1" thickBot="1">
      <c r="B10" s="43" t="str">
        <f>'Angazirana aFRR energija'!B10</f>
        <v>07.02.2021</v>
      </c>
      <c r="C10" s="83">
        <f t="shared" si="0"/>
        <v>-261.036</v>
      </c>
      <c r="D10" s="84"/>
      <c r="E10" s="49">
        <v>-10.459</v>
      </c>
      <c r="F10" s="41">
        <v>-4.048</v>
      </c>
      <c r="G10" s="41">
        <v>-4.5170000000000003</v>
      </c>
      <c r="H10" s="41">
        <v>-17.271999999999998</v>
      </c>
      <c r="I10" s="41">
        <v>-7.5350000000000001</v>
      </c>
      <c r="J10" s="41">
        <v>-19.324999999999999</v>
      </c>
      <c r="K10" s="41">
        <v>-7.407</v>
      </c>
      <c r="L10" s="41">
        <v>-18.010999999999999</v>
      </c>
      <c r="M10" s="41">
        <v>-17.207000000000001</v>
      </c>
      <c r="N10" s="41">
        <v>-23.132999999999999</v>
      </c>
      <c r="O10" s="41">
        <v>-24.143999999999998</v>
      </c>
      <c r="P10" s="41">
        <v>-20.818999999999999</v>
      </c>
      <c r="Q10" s="41">
        <v>-15.792</v>
      </c>
      <c r="R10" s="41">
        <v>-16.064</v>
      </c>
      <c r="S10" s="41">
        <v>-3.3719999999999999</v>
      </c>
      <c r="T10" s="41">
        <v>-0.80400000000000005</v>
      </c>
      <c r="U10" s="41">
        <v>-10.659000000000001</v>
      </c>
      <c r="V10" s="41">
        <v>-22.52</v>
      </c>
      <c r="W10" s="41">
        <v>-5.1950000000000003</v>
      </c>
      <c r="X10" s="41">
        <v>-15.58</v>
      </c>
      <c r="Y10" s="41">
        <v>0.89400000000000002</v>
      </c>
      <c r="Z10" s="41">
        <v>-5.0369999999999999</v>
      </c>
      <c r="AA10" s="41">
        <v>-1.8720000000000001</v>
      </c>
      <c r="AB10" s="42">
        <v>8.8420000000000005</v>
      </c>
    </row>
    <row r="11" spans="2:28" ht="17.25" thickTop="1" thickBot="1">
      <c r="B11" s="43" t="str">
        <f>'Angazirana aFRR energija'!B11</f>
        <v>08.02.2021</v>
      </c>
      <c r="C11" s="83">
        <f t="shared" si="0"/>
        <v>-270.51300000000003</v>
      </c>
      <c r="D11" s="84"/>
      <c r="E11" s="49">
        <v>1.577</v>
      </c>
      <c r="F11" s="41">
        <v>4.7169999999999996</v>
      </c>
      <c r="G11" s="41">
        <v>-19.463000000000001</v>
      </c>
      <c r="H11" s="41">
        <v>-21.960999999999999</v>
      </c>
      <c r="I11" s="41">
        <v>-10.003</v>
      </c>
      <c r="J11" s="41">
        <v>-5.43</v>
      </c>
      <c r="K11" s="41">
        <v>-7.3810000000000002</v>
      </c>
      <c r="L11" s="41">
        <v>-17.87</v>
      </c>
      <c r="M11" s="41">
        <v>-28.061</v>
      </c>
      <c r="N11" s="41">
        <v>-12.109</v>
      </c>
      <c r="O11" s="41">
        <v>-19.347999999999999</v>
      </c>
      <c r="P11" s="41">
        <v>-7.2169999999999996</v>
      </c>
      <c r="Q11" s="41">
        <v>-11.928000000000001</v>
      </c>
      <c r="R11" s="41">
        <v>-40.438000000000002</v>
      </c>
      <c r="S11" s="41">
        <v>-13.465999999999999</v>
      </c>
      <c r="T11" s="41">
        <v>6.5780000000000003</v>
      </c>
      <c r="U11" s="41">
        <v>-7.7720000000000002</v>
      </c>
      <c r="V11" s="41">
        <v>-23.562999999999999</v>
      </c>
      <c r="W11" s="41">
        <v>-9.1159999999999997</v>
      </c>
      <c r="X11" s="41">
        <v>-3.444</v>
      </c>
      <c r="Y11" s="41">
        <v>3.64</v>
      </c>
      <c r="Z11" s="41">
        <v>-6.0140000000000002</v>
      </c>
      <c r="AA11" s="41">
        <v>-15.962</v>
      </c>
      <c r="AB11" s="42">
        <v>-6.4790000000000001</v>
      </c>
    </row>
    <row r="12" spans="2:28" ht="17.25" thickTop="1" thickBot="1">
      <c r="B12" s="43" t="str">
        <f>'Angazirana aFRR energija'!B12</f>
        <v>09.02.2021</v>
      </c>
      <c r="C12" s="83">
        <f t="shared" si="0"/>
        <v>-162.66899999999998</v>
      </c>
      <c r="D12" s="84"/>
      <c r="E12" s="49">
        <v>-5.2030000000000003</v>
      </c>
      <c r="F12" s="41">
        <v>-1.0449999999999999</v>
      </c>
      <c r="G12" s="41">
        <v>-15.901999999999999</v>
      </c>
      <c r="H12" s="41">
        <v>8.06</v>
      </c>
      <c r="I12" s="41">
        <v>-3.0840000000000001</v>
      </c>
      <c r="J12" s="41">
        <v>28.72</v>
      </c>
      <c r="K12" s="41">
        <v>-0.64800000000000002</v>
      </c>
      <c r="L12" s="41">
        <v>-12.914999999999999</v>
      </c>
      <c r="M12" s="41">
        <v>-12.099</v>
      </c>
      <c r="N12" s="41">
        <v>-5.806</v>
      </c>
      <c r="O12" s="41">
        <v>-3.887</v>
      </c>
      <c r="P12" s="41">
        <v>-36.195</v>
      </c>
      <c r="Q12" s="41">
        <v>-17.675999999999998</v>
      </c>
      <c r="R12" s="41">
        <v>-1.0980000000000001</v>
      </c>
      <c r="S12" s="41">
        <v>-36.97</v>
      </c>
      <c r="T12" s="41">
        <v>3.677</v>
      </c>
      <c r="U12" s="41">
        <v>-8.0619999999999994</v>
      </c>
      <c r="V12" s="41">
        <v>-1.7809999999999999</v>
      </c>
      <c r="W12" s="41">
        <v>-0.94499999999999995</v>
      </c>
      <c r="X12" s="41">
        <v>8.2759999999999998</v>
      </c>
      <c r="Y12" s="41">
        <v>-2.2559999999999998</v>
      </c>
      <c r="Z12" s="41">
        <v>-20.7</v>
      </c>
      <c r="AA12" s="41">
        <v>-22.152999999999999</v>
      </c>
      <c r="AB12" s="42">
        <v>-2.9769999999999999</v>
      </c>
    </row>
    <row r="13" spans="2:28" ht="17.25" thickTop="1" thickBot="1">
      <c r="B13" s="43" t="str">
        <f>'Angazirana aFRR energija'!B13</f>
        <v>10.02.2021</v>
      </c>
      <c r="C13" s="83">
        <f t="shared" si="0"/>
        <v>-211.92999999999992</v>
      </c>
      <c r="D13" s="84"/>
      <c r="E13" s="49">
        <v>-17.478999999999999</v>
      </c>
      <c r="F13" s="41">
        <v>-13.273999999999999</v>
      </c>
      <c r="G13" s="41">
        <v>-21.256</v>
      </c>
      <c r="H13" s="41">
        <v>-10.247999999999999</v>
      </c>
      <c r="I13" s="41">
        <v>-3.2530000000000001</v>
      </c>
      <c r="J13" s="41">
        <v>-27.012</v>
      </c>
      <c r="K13" s="41">
        <v>-9.1310000000000002</v>
      </c>
      <c r="L13" s="41">
        <v>-23.411999999999999</v>
      </c>
      <c r="M13" s="41">
        <v>-27.623999999999999</v>
      </c>
      <c r="N13" s="41">
        <v>-5.2789999999999999</v>
      </c>
      <c r="O13" s="41">
        <v>-2.5819999999999999</v>
      </c>
      <c r="P13" s="41">
        <v>10.14</v>
      </c>
      <c r="Q13" s="41">
        <v>-1.89</v>
      </c>
      <c r="R13" s="41">
        <v>-4.0449999999999999</v>
      </c>
      <c r="S13" s="41">
        <v>-16.347999999999999</v>
      </c>
      <c r="T13" s="41">
        <v>15.914</v>
      </c>
      <c r="U13" s="41">
        <v>-17.786000000000001</v>
      </c>
      <c r="V13" s="41">
        <v>-16.72</v>
      </c>
      <c r="W13" s="41">
        <v>12.125999999999999</v>
      </c>
      <c r="X13" s="41">
        <v>6.2110000000000003</v>
      </c>
      <c r="Y13" s="41">
        <v>-9.9290000000000003</v>
      </c>
      <c r="Z13" s="41">
        <v>-5.1740000000000004</v>
      </c>
      <c r="AA13" s="41">
        <v>-16.827000000000002</v>
      </c>
      <c r="AB13" s="42">
        <v>-7.0519999999999996</v>
      </c>
    </row>
    <row r="14" spans="2:28" ht="17.25" thickTop="1" thickBot="1">
      <c r="B14" s="43" t="str">
        <f>'Angazirana aFRR energija'!B14</f>
        <v>11.02.2021</v>
      </c>
      <c r="C14" s="83">
        <f t="shared" si="0"/>
        <v>253.93200000000007</v>
      </c>
      <c r="D14" s="84"/>
      <c r="E14" s="49">
        <v>5.5E-2</v>
      </c>
      <c r="F14" s="41">
        <v>1.774</v>
      </c>
      <c r="G14" s="41">
        <v>4.4710000000000001</v>
      </c>
      <c r="H14" s="41">
        <v>24.126000000000001</v>
      </c>
      <c r="I14" s="41">
        <v>34.985999999999997</v>
      </c>
      <c r="J14" s="41">
        <v>30.094000000000001</v>
      </c>
      <c r="K14" s="41">
        <v>52.609000000000002</v>
      </c>
      <c r="L14" s="41">
        <v>33.822000000000003</v>
      </c>
      <c r="M14" s="41">
        <v>6.4630000000000001</v>
      </c>
      <c r="N14" s="41">
        <v>56.253</v>
      </c>
      <c r="O14" s="41">
        <v>19.033999999999999</v>
      </c>
      <c r="P14" s="41">
        <v>-5.8250000000000002</v>
      </c>
      <c r="Q14" s="41">
        <v>5.77</v>
      </c>
      <c r="R14" s="41">
        <v>-7.9370000000000003</v>
      </c>
      <c r="S14" s="41">
        <v>-14.378</v>
      </c>
      <c r="T14" s="41">
        <v>0.51400000000000001</v>
      </c>
      <c r="U14" s="41">
        <v>17.617000000000001</v>
      </c>
      <c r="V14" s="41">
        <v>-14.612</v>
      </c>
      <c r="W14" s="41">
        <v>7.4969999999999999</v>
      </c>
      <c r="X14" s="41">
        <v>9.3729999999999993</v>
      </c>
      <c r="Y14" s="41">
        <v>9.2080000000000002</v>
      </c>
      <c r="Z14" s="41">
        <v>0.85</v>
      </c>
      <c r="AA14" s="41">
        <v>-18.63</v>
      </c>
      <c r="AB14" s="42">
        <v>0.79800000000000004</v>
      </c>
    </row>
    <row r="15" spans="2:28" ht="17.25" thickTop="1" thickBot="1">
      <c r="B15" s="43" t="str">
        <f>'Angazirana aFRR energija'!B15</f>
        <v>12.02.2021</v>
      </c>
      <c r="C15" s="83">
        <f t="shared" si="0"/>
        <v>-285.03299999999996</v>
      </c>
      <c r="D15" s="84"/>
      <c r="E15" s="49">
        <v>-16.292000000000002</v>
      </c>
      <c r="F15" s="41">
        <v>-16.96</v>
      </c>
      <c r="G15" s="41">
        <v>-15.265000000000001</v>
      </c>
      <c r="H15" s="41">
        <v>-23.518000000000001</v>
      </c>
      <c r="I15" s="41">
        <v>-6.2350000000000003</v>
      </c>
      <c r="J15" s="41">
        <v>-8.2029999999999994</v>
      </c>
      <c r="K15" s="41">
        <v>-17.768999999999998</v>
      </c>
      <c r="L15" s="41">
        <v>-24.869</v>
      </c>
      <c r="M15" s="41">
        <v>-20.681999999999999</v>
      </c>
      <c r="N15" s="41">
        <v>-11.821</v>
      </c>
      <c r="O15" s="41">
        <v>-6.5220000000000002</v>
      </c>
      <c r="P15" s="41">
        <v>-3.093</v>
      </c>
      <c r="Q15" s="41">
        <v>-1.734</v>
      </c>
      <c r="R15" s="41">
        <v>5.7990000000000004</v>
      </c>
      <c r="S15" s="41">
        <v>-15.246</v>
      </c>
      <c r="T15" s="41">
        <v>2.7429999999999999</v>
      </c>
      <c r="U15" s="41">
        <v>-6.1639999999999997</v>
      </c>
      <c r="V15" s="41">
        <v>-30.204000000000001</v>
      </c>
      <c r="W15" s="41">
        <v>-21.064</v>
      </c>
      <c r="X15" s="41">
        <v>-4.6050000000000004</v>
      </c>
      <c r="Y15" s="41">
        <v>0.79700000000000004</v>
      </c>
      <c r="Z15" s="41">
        <v>-3.181</v>
      </c>
      <c r="AA15" s="41">
        <v>-34.997999999999998</v>
      </c>
      <c r="AB15" s="42">
        <v>-5.9470000000000001</v>
      </c>
    </row>
    <row r="16" spans="2:28" ht="17.25" thickTop="1" thickBot="1">
      <c r="B16" s="43" t="str">
        <f>'Angazirana aFRR energija'!B16</f>
        <v>13.02.2021</v>
      </c>
      <c r="C16" s="83">
        <f t="shared" si="0"/>
        <v>-548.25400000000002</v>
      </c>
      <c r="D16" s="84"/>
      <c r="E16" s="49">
        <v>-8.7059999999999995</v>
      </c>
      <c r="F16" s="41">
        <v>-14.585000000000001</v>
      </c>
      <c r="G16" s="41">
        <v>-7.7519999999999998</v>
      </c>
      <c r="H16" s="41">
        <v>-25.661000000000001</v>
      </c>
      <c r="I16" s="41">
        <v>-39.194000000000003</v>
      </c>
      <c r="J16" s="41">
        <v>-17.741</v>
      </c>
      <c r="K16" s="41">
        <v>-30.045000000000002</v>
      </c>
      <c r="L16" s="41">
        <v>-3.9289999999999998</v>
      </c>
      <c r="M16" s="41">
        <v>-31.242000000000001</v>
      </c>
      <c r="N16" s="41">
        <v>-21.015999999999998</v>
      </c>
      <c r="O16" s="41">
        <v>-25.846</v>
      </c>
      <c r="P16" s="41">
        <v>-23.298999999999999</v>
      </c>
      <c r="Q16" s="41">
        <v>-6.4980000000000002</v>
      </c>
      <c r="R16" s="41">
        <v>-13.452999999999999</v>
      </c>
      <c r="S16" s="41">
        <v>-102.03400000000001</v>
      </c>
      <c r="T16" s="41">
        <v>-65.927999999999997</v>
      </c>
      <c r="U16" s="41">
        <v>-10.130000000000001</v>
      </c>
      <c r="V16" s="41">
        <v>9.4239999999999995</v>
      </c>
      <c r="W16" s="41">
        <v>-2.4790000000000001</v>
      </c>
      <c r="X16" s="41">
        <v>-0.73499999999999999</v>
      </c>
      <c r="Y16" s="41">
        <v>-2.706</v>
      </c>
      <c r="Z16" s="41">
        <v>-6.36</v>
      </c>
      <c r="AA16" s="41">
        <v>-41.442999999999998</v>
      </c>
      <c r="AB16" s="42">
        <v>-56.896000000000001</v>
      </c>
    </row>
    <row r="17" spans="2:28" ht="17.25" thickTop="1" thickBot="1">
      <c r="B17" s="43" t="str">
        <f>'Angazirana aFRR energija'!B17</f>
        <v>14.02.2021</v>
      </c>
      <c r="C17" s="83">
        <f t="shared" si="0"/>
        <v>-573.74600000000009</v>
      </c>
      <c r="D17" s="84"/>
      <c r="E17" s="40">
        <v>0.57999999999999996</v>
      </c>
      <c r="F17" s="41">
        <v>-5.609</v>
      </c>
      <c r="G17" s="41">
        <v>-19.902999999999999</v>
      </c>
      <c r="H17" s="41">
        <v>-17.231000000000002</v>
      </c>
      <c r="I17" s="41">
        <v>-12.034000000000001</v>
      </c>
      <c r="J17" s="41">
        <v>-10.722</v>
      </c>
      <c r="K17" s="41">
        <v>-9.1210000000000004</v>
      </c>
      <c r="L17" s="41">
        <v>-11.964</v>
      </c>
      <c r="M17" s="41">
        <v>-28.736000000000001</v>
      </c>
      <c r="N17" s="41">
        <v>-31.427</v>
      </c>
      <c r="O17" s="41">
        <v>-34.395000000000003</v>
      </c>
      <c r="P17" s="41">
        <v>-34.704000000000001</v>
      </c>
      <c r="Q17" s="41">
        <v>-70.066999999999993</v>
      </c>
      <c r="R17" s="41">
        <v>-68.965999999999994</v>
      </c>
      <c r="S17" s="41">
        <v>-44.23</v>
      </c>
      <c r="T17" s="41">
        <v>-26.483000000000001</v>
      </c>
      <c r="U17" s="41">
        <v>-22.443999999999999</v>
      </c>
      <c r="V17" s="41">
        <v>-47.634</v>
      </c>
      <c r="W17" s="41">
        <v>-39.396999999999998</v>
      </c>
      <c r="X17" s="41">
        <v>-10.81</v>
      </c>
      <c r="Y17" s="41">
        <v>-19.571999999999999</v>
      </c>
      <c r="Z17" s="41">
        <v>-6.0750000000000002</v>
      </c>
      <c r="AA17" s="41">
        <v>-0.94</v>
      </c>
      <c r="AB17" s="42">
        <v>-1.8620000000000001</v>
      </c>
    </row>
    <row r="18" spans="2:28" ht="17.25" thickTop="1" thickBot="1">
      <c r="B18" s="43" t="str">
        <f>'Angazirana aFRR energija'!B18</f>
        <v>15.02.2021</v>
      </c>
      <c r="C18" s="83">
        <f t="shared" si="0"/>
        <v>-373.036</v>
      </c>
      <c r="D18" s="84"/>
      <c r="E18" s="49">
        <v>1.3280000000000001</v>
      </c>
      <c r="F18" s="41">
        <v>-2.032</v>
      </c>
      <c r="G18" s="41">
        <v>-21.177</v>
      </c>
      <c r="H18" s="41">
        <v>-1.655</v>
      </c>
      <c r="I18" s="41">
        <v>-3.7709999999999999</v>
      </c>
      <c r="J18" s="41">
        <v>-13.375999999999999</v>
      </c>
      <c r="K18" s="41">
        <v>-15.715999999999999</v>
      </c>
      <c r="L18" s="41">
        <v>-12.414</v>
      </c>
      <c r="M18" s="41">
        <v>-85.721000000000004</v>
      </c>
      <c r="N18" s="41">
        <v>-79.671000000000006</v>
      </c>
      <c r="O18" s="41">
        <v>-6.9210000000000003</v>
      </c>
      <c r="P18" s="41">
        <v>-2.5259999999999998</v>
      </c>
      <c r="Q18" s="41">
        <v>4.5819999999999999</v>
      </c>
      <c r="R18" s="41">
        <v>9.734</v>
      </c>
      <c r="S18" s="41">
        <v>-39.991</v>
      </c>
      <c r="T18" s="41">
        <v>-39.003</v>
      </c>
      <c r="U18" s="41">
        <v>-2.746</v>
      </c>
      <c r="V18" s="41">
        <v>2.6739999999999999</v>
      </c>
      <c r="W18" s="41">
        <v>6.6109999999999998</v>
      </c>
      <c r="X18" s="41">
        <v>-5.0090000000000003</v>
      </c>
      <c r="Y18" s="41">
        <v>-10.944000000000001</v>
      </c>
      <c r="Z18" s="41">
        <v>-4.5990000000000002</v>
      </c>
      <c r="AA18" s="41">
        <v>-37.665999999999997</v>
      </c>
      <c r="AB18" s="42">
        <v>-13.026999999999999</v>
      </c>
    </row>
    <row r="19" spans="2:28" ht="17.25" thickTop="1" thickBot="1">
      <c r="B19" s="43" t="str">
        <f>'Angazirana aFRR energija'!B19</f>
        <v>16.02.2021</v>
      </c>
      <c r="C19" s="83">
        <f t="shared" si="0"/>
        <v>-396.10300000000012</v>
      </c>
      <c r="D19" s="84"/>
      <c r="E19" s="49">
        <v>-1.976</v>
      </c>
      <c r="F19" s="41">
        <v>-25.01</v>
      </c>
      <c r="G19" s="41">
        <v>3.0790000000000002</v>
      </c>
      <c r="H19" s="41">
        <v>-43.543999999999997</v>
      </c>
      <c r="I19" s="41">
        <v>-18.117000000000001</v>
      </c>
      <c r="J19" s="41">
        <v>-49.639000000000003</v>
      </c>
      <c r="K19" s="41">
        <v>-23.027000000000001</v>
      </c>
      <c r="L19" s="41">
        <v>-52.198</v>
      </c>
      <c r="M19" s="41">
        <v>-29.501999999999999</v>
      </c>
      <c r="N19" s="41">
        <v>-6.7009999999999996</v>
      </c>
      <c r="O19" s="41">
        <v>-3.74</v>
      </c>
      <c r="P19" s="41">
        <v>-2.3220000000000001</v>
      </c>
      <c r="Q19" s="41">
        <v>-1.891</v>
      </c>
      <c r="R19" s="41">
        <v>-4.226</v>
      </c>
      <c r="S19" s="41">
        <v>-18.166</v>
      </c>
      <c r="T19" s="41">
        <v>-0.92400000000000004</v>
      </c>
      <c r="U19" s="41">
        <v>0.371</v>
      </c>
      <c r="V19" s="41">
        <v>-23.268999999999998</v>
      </c>
      <c r="W19" s="41">
        <v>-19.16</v>
      </c>
      <c r="X19" s="41">
        <v>-18.356999999999999</v>
      </c>
      <c r="Y19" s="41">
        <v>-6.242</v>
      </c>
      <c r="Z19" s="41">
        <v>-8.3770000000000007</v>
      </c>
      <c r="AA19" s="41">
        <v>-34.523000000000003</v>
      </c>
      <c r="AB19" s="42">
        <v>-8.6419999999999995</v>
      </c>
    </row>
    <row r="20" spans="2:28" ht="17.25" thickTop="1" thickBot="1">
      <c r="B20" s="43" t="str">
        <f>'Angazirana aFRR energija'!B20</f>
        <v>17.02.2021</v>
      </c>
      <c r="C20" s="83">
        <f t="shared" si="0"/>
        <v>-431.46299999999997</v>
      </c>
      <c r="D20" s="84"/>
      <c r="E20" s="49">
        <v>-21.036999999999999</v>
      </c>
      <c r="F20" s="41">
        <v>-8.67</v>
      </c>
      <c r="G20" s="41">
        <v>-12.413</v>
      </c>
      <c r="H20" s="41">
        <v>-21.928999999999998</v>
      </c>
      <c r="I20" s="41">
        <v>-20.094000000000001</v>
      </c>
      <c r="J20" s="41">
        <v>-15.208</v>
      </c>
      <c r="K20" s="41">
        <v>-88.462000000000003</v>
      </c>
      <c r="L20" s="41">
        <v>-149.94</v>
      </c>
      <c r="M20" s="41">
        <v>-13.116</v>
      </c>
      <c r="N20" s="41">
        <v>-11.009</v>
      </c>
      <c r="O20" s="41">
        <v>-5.931</v>
      </c>
      <c r="P20" s="41">
        <v>-9.0879999999999992</v>
      </c>
      <c r="Q20" s="41">
        <v>-3.3090000000000002</v>
      </c>
      <c r="R20" s="41">
        <v>-6.556</v>
      </c>
      <c r="S20" s="41">
        <v>-24.76</v>
      </c>
      <c r="T20" s="41">
        <v>-13.805</v>
      </c>
      <c r="U20" s="41">
        <v>-5.742</v>
      </c>
      <c r="V20" s="41">
        <v>-13.266</v>
      </c>
      <c r="W20" s="41">
        <v>5.6920000000000002</v>
      </c>
      <c r="X20" s="41">
        <v>9.1050000000000004</v>
      </c>
      <c r="Y20" s="41">
        <v>9.8190000000000008</v>
      </c>
      <c r="Z20" s="41">
        <v>3.677</v>
      </c>
      <c r="AA20" s="41">
        <v>-21.292000000000002</v>
      </c>
      <c r="AB20" s="42">
        <v>5.8710000000000004</v>
      </c>
    </row>
    <row r="21" spans="2:28" ht="17.25" thickTop="1" thickBot="1">
      <c r="B21" s="43" t="str">
        <f>'Angazirana aFRR energija'!B21</f>
        <v>18.02.2021</v>
      </c>
      <c r="C21" s="83">
        <f t="shared" si="0"/>
        <v>-153.61199999999997</v>
      </c>
      <c r="D21" s="84"/>
      <c r="E21" s="49">
        <v>-1.075</v>
      </c>
      <c r="F21" s="41">
        <v>-3.5369999999999999</v>
      </c>
      <c r="G21" s="41">
        <v>-0.14399999999999999</v>
      </c>
      <c r="H21" s="41">
        <v>9.6989999999999998</v>
      </c>
      <c r="I21" s="41">
        <v>3.6440000000000001</v>
      </c>
      <c r="J21" s="41">
        <v>-11.016</v>
      </c>
      <c r="K21" s="41">
        <v>8.843</v>
      </c>
      <c r="L21" s="41">
        <v>-14.976000000000001</v>
      </c>
      <c r="M21" s="41">
        <v>-28.119</v>
      </c>
      <c r="N21" s="41">
        <v>-12.554</v>
      </c>
      <c r="O21" s="41">
        <v>-8.0470000000000006</v>
      </c>
      <c r="P21" s="41">
        <v>-5.7910000000000004</v>
      </c>
      <c r="Q21" s="41">
        <v>-10.817</v>
      </c>
      <c r="R21" s="41">
        <v>-6.4779999999999998</v>
      </c>
      <c r="S21" s="41">
        <v>-0.81200000000000006</v>
      </c>
      <c r="T21" s="41">
        <v>-16.074999999999999</v>
      </c>
      <c r="U21" s="41">
        <v>-8.9209999999999994</v>
      </c>
      <c r="V21" s="41">
        <v>-7.601</v>
      </c>
      <c r="W21" s="41">
        <v>2.0760000000000001</v>
      </c>
      <c r="X21" s="41">
        <v>3.7440000000000002</v>
      </c>
      <c r="Y21" s="41">
        <v>-6.4960000000000004</v>
      </c>
      <c r="Z21" s="41">
        <v>-26.667999999999999</v>
      </c>
      <c r="AA21" s="41">
        <v>-17.916</v>
      </c>
      <c r="AB21" s="42">
        <v>5.4249999999999998</v>
      </c>
    </row>
    <row r="22" spans="2:28" ht="17.25" thickTop="1" thickBot="1">
      <c r="B22" s="43" t="str">
        <f>'Angazirana aFRR energija'!B22</f>
        <v>19.02.2021</v>
      </c>
      <c r="C22" s="83">
        <f t="shared" si="0"/>
        <v>-283.67099999999999</v>
      </c>
      <c r="D22" s="84"/>
      <c r="E22" s="49">
        <v>-3.9420000000000002</v>
      </c>
      <c r="F22" s="41">
        <v>-26.315999999999999</v>
      </c>
      <c r="G22" s="41">
        <v>-5.5640000000000001</v>
      </c>
      <c r="H22" s="41">
        <v>13.327</v>
      </c>
      <c r="I22" s="41">
        <v>0.77200000000000002</v>
      </c>
      <c r="J22" s="41">
        <v>-21.838999999999999</v>
      </c>
      <c r="K22" s="41">
        <v>-23.396000000000001</v>
      </c>
      <c r="L22" s="41">
        <v>-33.215000000000003</v>
      </c>
      <c r="M22" s="41">
        <v>-21.145</v>
      </c>
      <c r="N22" s="41">
        <v>-14.391999999999999</v>
      </c>
      <c r="O22" s="41">
        <v>-6.1159999999999997</v>
      </c>
      <c r="P22" s="41">
        <v>-6.2750000000000004</v>
      </c>
      <c r="Q22" s="41">
        <v>4.1479999999999997</v>
      </c>
      <c r="R22" s="41">
        <v>-6.9050000000000002</v>
      </c>
      <c r="S22" s="41">
        <v>-15.648</v>
      </c>
      <c r="T22" s="41">
        <v>-17.841999999999999</v>
      </c>
      <c r="U22" s="41">
        <v>3.5339999999999998</v>
      </c>
      <c r="V22" s="41">
        <v>-49.426000000000002</v>
      </c>
      <c r="W22" s="41">
        <v>-9.6910000000000007</v>
      </c>
      <c r="X22" s="41">
        <v>-2.4529999999999998</v>
      </c>
      <c r="Y22" s="41">
        <v>-2.75</v>
      </c>
      <c r="Z22" s="41">
        <v>-20.459</v>
      </c>
      <c r="AA22" s="41">
        <v>-5.0389999999999997</v>
      </c>
      <c r="AB22" s="42">
        <v>-13.039</v>
      </c>
    </row>
    <row r="23" spans="2:28" ht="17.25" thickTop="1" thickBot="1">
      <c r="B23" s="43" t="str">
        <f>'Angazirana aFRR energija'!B23</f>
        <v>20.02.2021</v>
      </c>
      <c r="C23" s="83">
        <f t="shared" si="0"/>
        <v>-313.71699999999993</v>
      </c>
      <c r="D23" s="84"/>
      <c r="E23" s="49">
        <v>-25.013000000000002</v>
      </c>
      <c r="F23" s="41">
        <v>-11.535</v>
      </c>
      <c r="G23" s="41">
        <v>-3.96</v>
      </c>
      <c r="H23" s="41">
        <v>-4.859</v>
      </c>
      <c r="I23" s="41">
        <v>-18.420999999999999</v>
      </c>
      <c r="J23" s="41">
        <v>-8.8170000000000002</v>
      </c>
      <c r="K23" s="41">
        <v>-2.9649999999999999</v>
      </c>
      <c r="L23" s="41">
        <v>-10.962</v>
      </c>
      <c r="M23" s="41">
        <v>-30.06</v>
      </c>
      <c r="N23" s="41">
        <v>-20.943000000000001</v>
      </c>
      <c r="O23" s="41">
        <v>14.98</v>
      </c>
      <c r="P23" s="41">
        <v>-7.17</v>
      </c>
      <c r="Q23" s="41">
        <v>-3.7069999999999999</v>
      </c>
      <c r="R23" s="41">
        <v>-5.6479999999999997</v>
      </c>
      <c r="S23" s="41">
        <v>-90.472999999999999</v>
      </c>
      <c r="T23" s="41">
        <v>-20.713000000000001</v>
      </c>
      <c r="U23" s="41">
        <v>7.3520000000000003</v>
      </c>
      <c r="V23" s="41">
        <v>-21.677</v>
      </c>
      <c r="W23" s="41">
        <v>-22.638000000000002</v>
      </c>
      <c r="X23" s="41">
        <v>1.389</v>
      </c>
      <c r="Y23" s="41">
        <v>5.8129999999999997</v>
      </c>
      <c r="Z23" s="41">
        <v>-5.7149999999999999</v>
      </c>
      <c r="AA23" s="41">
        <v>-18.756</v>
      </c>
      <c r="AB23" s="42">
        <v>-9.2189999999999994</v>
      </c>
    </row>
    <row r="24" spans="2:28" ht="17.25" thickTop="1" thickBot="1">
      <c r="B24" s="43" t="str">
        <f>'Angazirana aFRR energija'!B24</f>
        <v>21.02.2021</v>
      </c>
      <c r="C24" s="83">
        <f t="shared" si="0"/>
        <v>-193.35300000000004</v>
      </c>
      <c r="D24" s="84"/>
      <c r="E24" s="49">
        <v>-20.436</v>
      </c>
      <c r="F24" s="41">
        <v>-7.1139999999999999</v>
      </c>
      <c r="G24" s="41">
        <v>-1.679</v>
      </c>
      <c r="H24" s="41">
        <v>-2.375</v>
      </c>
      <c r="I24" s="41">
        <v>-2.4540000000000002</v>
      </c>
      <c r="J24" s="41">
        <v>-8.1029999999999998</v>
      </c>
      <c r="K24" s="41">
        <v>9.3949999999999996</v>
      </c>
      <c r="L24" s="41">
        <v>-12.627000000000001</v>
      </c>
      <c r="M24" s="41">
        <v>-11.102</v>
      </c>
      <c r="N24" s="41">
        <v>-24.030999999999999</v>
      </c>
      <c r="O24" s="41">
        <v>-6.0830000000000002</v>
      </c>
      <c r="P24" s="41">
        <v>-4.43</v>
      </c>
      <c r="Q24" s="41">
        <v>-4.4720000000000004</v>
      </c>
      <c r="R24" s="41">
        <v>-1.3109999999999999</v>
      </c>
      <c r="S24" s="41">
        <v>-4.7720000000000002</v>
      </c>
      <c r="T24" s="41">
        <v>-4.42</v>
      </c>
      <c r="U24" s="41">
        <v>-12.936999999999999</v>
      </c>
      <c r="V24" s="41">
        <v>-19.419</v>
      </c>
      <c r="W24" s="41">
        <v>-22.56</v>
      </c>
      <c r="X24" s="41">
        <v>-23.901</v>
      </c>
      <c r="Y24" s="41">
        <v>-5.33</v>
      </c>
      <c r="Z24" s="41">
        <v>-4.0919999999999996</v>
      </c>
      <c r="AA24" s="41">
        <v>-8.4930000000000003</v>
      </c>
      <c r="AB24" s="42">
        <v>9.3930000000000007</v>
      </c>
    </row>
    <row r="25" spans="2:28" ht="17.25" thickTop="1" thickBot="1">
      <c r="B25" s="43" t="str">
        <f>'Angazirana aFRR energija'!B25</f>
        <v>22.02.2021</v>
      </c>
      <c r="C25" s="83">
        <f t="shared" si="0"/>
        <v>-135.26500000000004</v>
      </c>
      <c r="D25" s="84"/>
      <c r="E25" s="49">
        <v>7.3280000000000003</v>
      </c>
      <c r="F25" s="41">
        <v>0.68</v>
      </c>
      <c r="G25" s="41">
        <v>-4.87</v>
      </c>
      <c r="H25" s="41">
        <v>-9.1470000000000002</v>
      </c>
      <c r="I25" s="41">
        <v>-8.8879999999999999</v>
      </c>
      <c r="J25" s="41">
        <v>-15.085000000000001</v>
      </c>
      <c r="K25" s="41">
        <v>-23.4</v>
      </c>
      <c r="L25" s="41">
        <v>-26.786999999999999</v>
      </c>
      <c r="M25" s="41">
        <v>-7.79</v>
      </c>
      <c r="N25" s="41">
        <v>-5.218</v>
      </c>
      <c r="O25" s="41">
        <v>-4.7649999999999997</v>
      </c>
      <c r="P25" s="41">
        <v>3.323</v>
      </c>
      <c r="Q25" s="41">
        <v>7.319</v>
      </c>
      <c r="R25" s="41">
        <v>3.1909999999999998</v>
      </c>
      <c r="S25" s="41">
        <v>-1.617</v>
      </c>
      <c r="T25" s="41">
        <v>-3.25</v>
      </c>
      <c r="U25" s="41">
        <v>-3.298</v>
      </c>
      <c r="V25" s="41">
        <v>-19.765999999999998</v>
      </c>
      <c r="W25" s="41">
        <v>-4.7030000000000003</v>
      </c>
      <c r="X25" s="41">
        <v>-4.2080000000000002</v>
      </c>
      <c r="Y25" s="41">
        <v>1.4610000000000001</v>
      </c>
      <c r="Z25" s="41">
        <v>3.5139999999999998</v>
      </c>
      <c r="AA25" s="41">
        <v>-18.841000000000001</v>
      </c>
      <c r="AB25" s="42">
        <v>-0.44800000000000001</v>
      </c>
    </row>
    <row r="26" spans="2:28" ht="17.25" thickTop="1" thickBot="1">
      <c r="B26" s="43" t="str">
        <f>'Angazirana aFRR energija'!B26</f>
        <v>23.02.2021</v>
      </c>
      <c r="C26" s="83">
        <f t="shared" si="0"/>
        <v>-82.42</v>
      </c>
      <c r="D26" s="84"/>
      <c r="E26" s="49">
        <v>-2.282</v>
      </c>
      <c r="F26" s="41">
        <v>-0.26600000000000001</v>
      </c>
      <c r="G26" s="41">
        <v>-3.52</v>
      </c>
      <c r="H26" s="41">
        <v>-5.4989999999999997</v>
      </c>
      <c r="I26" s="41">
        <v>-5.9</v>
      </c>
      <c r="J26" s="41">
        <v>-8.4860000000000007</v>
      </c>
      <c r="K26" s="41">
        <v>-8.4670000000000005</v>
      </c>
      <c r="L26" s="41">
        <v>-23.021000000000001</v>
      </c>
      <c r="M26" s="41">
        <v>-16.443000000000001</v>
      </c>
      <c r="N26" s="41">
        <v>25.311</v>
      </c>
      <c r="O26" s="41">
        <v>21.911000000000001</v>
      </c>
      <c r="P26" s="41">
        <v>0.06</v>
      </c>
      <c r="Q26" s="41">
        <v>-4.875</v>
      </c>
      <c r="R26" s="41">
        <v>-5.6449999999999996</v>
      </c>
      <c r="S26" s="41">
        <v>-24.178000000000001</v>
      </c>
      <c r="T26" s="41">
        <v>-2.8809999999999998</v>
      </c>
      <c r="U26" s="41">
        <v>12.411</v>
      </c>
      <c r="V26" s="41">
        <v>-25.478000000000002</v>
      </c>
      <c r="W26" s="41">
        <v>-2.7749999999999999</v>
      </c>
      <c r="X26" s="41">
        <v>-5.8019999999999996</v>
      </c>
      <c r="Y26" s="41">
        <v>-2.7930000000000001</v>
      </c>
      <c r="Z26" s="41">
        <v>-3.952</v>
      </c>
      <c r="AA26" s="41">
        <v>-2.3519999999999999</v>
      </c>
      <c r="AB26" s="42">
        <v>12.502000000000001</v>
      </c>
    </row>
    <row r="27" spans="2:28" ht="17.25" thickTop="1" thickBot="1">
      <c r="B27" s="43" t="str">
        <f>'Angazirana aFRR energija'!B27</f>
        <v>24.02.2021</v>
      </c>
      <c r="C27" s="83">
        <f t="shared" si="0"/>
        <v>44.434999999999988</v>
      </c>
      <c r="D27" s="84"/>
      <c r="E27" s="49">
        <v>4.9820000000000002</v>
      </c>
      <c r="F27" s="41">
        <v>34.209000000000003</v>
      </c>
      <c r="G27" s="41">
        <v>26.553000000000001</v>
      </c>
      <c r="H27" s="41">
        <v>13.795</v>
      </c>
      <c r="I27" s="41">
        <v>-25.587</v>
      </c>
      <c r="J27" s="41">
        <v>-38.261000000000003</v>
      </c>
      <c r="K27" s="41">
        <v>-7.7930000000000001</v>
      </c>
      <c r="L27" s="41">
        <v>-6.75</v>
      </c>
      <c r="M27" s="41">
        <v>-7.226</v>
      </c>
      <c r="N27" s="41">
        <v>11.132</v>
      </c>
      <c r="O27" s="41">
        <v>-1.907</v>
      </c>
      <c r="P27" s="41">
        <v>4.6959999999999997</v>
      </c>
      <c r="Q27" s="41">
        <v>10.242000000000001</v>
      </c>
      <c r="R27" s="41">
        <v>9.9000000000000005E-2</v>
      </c>
      <c r="S27" s="41">
        <v>1.6040000000000001</v>
      </c>
      <c r="T27" s="41">
        <v>-0.74099999999999999</v>
      </c>
      <c r="U27" s="41">
        <v>19.323</v>
      </c>
      <c r="V27" s="41">
        <v>7.0410000000000004</v>
      </c>
      <c r="W27" s="41">
        <v>-6.0469999999999997</v>
      </c>
      <c r="X27" s="41">
        <v>8.577</v>
      </c>
      <c r="Y27" s="41">
        <v>2.6030000000000002</v>
      </c>
      <c r="Z27" s="41">
        <v>-0.377</v>
      </c>
      <c r="AA27" s="41">
        <v>-9.141</v>
      </c>
      <c r="AB27" s="42">
        <v>3.4089999999999998</v>
      </c>
    </row>
    <row r="28" spans="2:28" ht="17.25" thickTop="1" thickBot="1">
      <c r="B28" s="43" t="str">
        <f>'Angazirana aFRR energija'!B28</f>
        <v>25.02.2021</v>
      </c>
      <c r="C28" s="83">
        <f t="shared" si="0"/>
        <v>0.42800000000000221</v>
      </c>
      <c r="D28" s="84"/>
      <c r="E28" s="49">
        <v>1.8879999999999999</v>
      </c>
      <c r="F28" s="41">
        <v>11.356999999999999</v>
      </c>
      <c r="G28" s="41">
        <v>7.835</v>
      </c>
      <c r="H28" s="41">
        <v>11.853</v>
      </c>
      <c r="I28" s="41">
        <v>4.8620000000000001</v>
      </c>
      <c r="J28" s="41">
        <v>4.3630000000000004</v>
      </c>
      <c r="K28" s="41">
        <v>-5.5149999999999997</v>
      </c>
      <c r="L28" s="41">
        <v>-14.253</v>
      </c>
      <c r="M28" s="41">
        <v>-14.846</v>
      </c>
      <c r="N28" s="41">
        <v>12.974</v>
      </c>
      <c r="O28" s="41">
        <v>3.2909999999999999</v>
      </c>
      <c r="P28" s="41">
        <v>-3.4540000000000002</v>
      </c>
      <c r="Q28" s="41">
        <v>-1.702</v>
      </c>
      <c r="R28" s="41">
        <v>-0.88500000000000001</v>
      </c>
      <c r="S28" s="41">
        <v>-1.3420000000000001</v>
      </c>
      <c r="T28" s="41">
        <v>0.62</v>
      </c>
      <c r="U28" s="41">
        <v>-4.6559999999999997</v>
      </c>
      <c r="V28" s="41">
        <v>-16.212</v>
      </c>
      <c r="W28" s="41">
        <v>-7.694</v>
      </c>
      <c r="X28" s="41">
        <v>-0.79300000000000004</v>
      </c>
      <c r="Y28" s="41">
        <v>7.2489999999999997</v>
      </c>
      <c r="Z28" s="41">
        <v>4.625</v>
      </c>
      <c r="AA28" s="41">
        <v>1.161</v>
      </c>
      <c r="AB28" s="42">
        <v>-0.29799999999999999</v>
      </c>
    </row>
    <row r="29" spans="2:28" ht="17.25" thickTop="1" thickBot="1">
      <c r="B29" s="43" t="str">
        <f>'Angazirana aFRR energija'!B29</f>
        <v>26.02.2021</v>
      </c>
      <c r="C29" s="83">
        <f t="shared" si="0"/>
        <v>31.747000000000007</v>
      </c>
      <c r="D29" s="84"/>
      <c r="E29" s="49">
        <v>8.3350000000000009</v>
      </c>
      <c r="F29" s="41">
        <v>3.2730000000000001</v>
      </c>
      <c r="G29" s="41">
        <v>16.920000000000002</v>
      </c>
      <c r="H29" s="41">
        <v>-3.8570000000000002</v>
      </c>
      <c r="I29" s="41">
        <v>-4.4619999999999997</v>
      </c>
      <c r="J29" s="41">
        <v>-9.0380000000000003</v>
      </c>
      <c r="K29" s="41">
        <v>13.116</v>
      </c>
      <c r="L29" s="41">
        <v>-4.5810000000000004</v>
      </c>
      <c r="M29" s="41">
        <v>-4.7640000000000002</v>
      </c>
      <c r="N29" s="41">
        <v>-4.1340000000000003</v>
      </c>
      <c r="O29" s="41">
        <v>-4.2080000000000002</v>
      </c>
      <c r="P29" s="41">
        <v>-3.2290000000000001</v>
      </c>
      <c r="Q29" s="41">
        <v>-0.41899999999999998</v>
      </c>
      <c r="R29" s="41">
        <v>10.031000000000001</v>
      </c>
      <c r="S29" s="41">
        <v>-3.3610000000000002</v>
      </c>
      <c r="T29" s="41">
        <v>7.4210000000000003</v>
      </c>
      <c r="U29" s="41">
        <v>22.943999999999999</v>
      </c>
      <c r="V29" s="41">
        <v>-3.15</v>
      </c>
      <c r="W29" s="41">
        <v>-4.109</v>
      </c>
      <c r="X29" s="41">
        <v>-1.897</v>
      </c>
      <c r="Y29" s="41">
        <v>-2.839</v>
      </c>
      <c r="Z29" s="41">
        <v>-1.034</v>
      </c>
      <c r="AA29" s="41">
        <v>-4.4980000000000002</v>
      </c>
      <c r="AB29" s="42">
        <v>9.2870000000000008</v>
      </c>
    </row>
    <row r="30" spans="2:28" ht="17.25" thickTop="1" thickBot="1">
      <c r="B30" s="43" t="str">
        <f>'Angazirana aFRR energija'!B30</f>
        <v>27.02.2021</v>
      </c>
      <c r="C30" s="83">
        <f t="shared" si="0"/>
        <v>1.9440000000000004</v>
      </c>
      <c r="D30" s="84"/>
      <c r="E30" s="49">
        <v>-10.417</v>
      </c>
      <c r="F30" s="41">
        <v>-0.89900000000000002</v>
      </c>
      <c r="G30" s="41">
        <v>-5.1289999999999996</v>
      </c>
      <c r="H30" s="41">
        <v>-16.617999999999999</v>
      </c>
      <c r="I30" s="41">
        <v>-7.0949999999999998</v>
      </c>
      <c r="J30" s="41">
        <v>-14.689</v>
      </c>
      <c r="K30" s="41">
        <v>7.9560000000000004</v>
      </c>
      <c r="L30" s="41">
        <v>-7.6239999999999997</v>
      </c>
      <c r="M30" s="41">
        <v>-6.0759999999999996</v>
      </c>
      <c r="N30" s="41">
        <v>-2.8879999999999999</v>
      </c>
      <c r="O30" s="41">
        <v>12.098000000000001</v>
      </c>
      <c r="P30" s="41">
        <v>21.399000000000001</v>
      </c>
      <c r="Q30" s="41">
        <v>19.803999999999998</v>
      </c>
      <c r="R30" s="41">
        <v>31.277000000000001</v>
      </c>
      <c r="S30" s="41">
        <v>6.4550000000000001</v>
      </c>
      <c r="T30" s="41">
        <v>1.6890000000000001</v>
      </c>
      <c r="U30" s="41">
        <v>2.9460000000000002</v>
      </c>
      <c r="V30" s="41">
        <v>-7.78</v>
      </c>
      <c r="W30" s="41">
        <v>-4.09</v>
      </c>
      <c r="X30" s="41">
        <v>-3.8279999999999998</v>
      </c>
      <c r="Y30" s="41">
        <v>-2.4849999999999999</v>
      </c>
      <c r="Z30" s="41">
        <v>-3.141</v>
      </c>
      <c r="AA30" s="41">
        <v>-7.1349999999999998</v>
      </c>
      <c r="AB30" s="42">
        <v>-1.786</v>
      </c>
    </row>
    <row r="31" spans="2:28" ht="17.25" thickTop="1" thickBot="1">
      <c r="B31" s="44" t="str">
        <f>'Angazirana aFRR energija'!B31</f>
        <v>28.02.2021</v>
      </c>
      <c r="C31" s="83">
        <f t="shared" si="0"/>
        <v>-43.21</v>
      </c>
      <c r="D31" s="84"/>
      <c r="E31" s="49">
        <v>3.153</v>
      </c>
      <c r="F31" s="41">
        <v>0.11899999999999999</v>
      </c>
      <c r="G31" s="41">
        <v>-4.024</v>
      </c>
      <c r="H31" s="41">
        <v>-6.8490000000000002</v>
      </c>
      <c r="I31" s="41">
        <v>-6.2480000000000002</v>
      </c>
      <c r="J31" s="41">
        <v>-7.5519999999999996</v>
      </c>
      <c r="K31" s="41">
        <v>-6.9909999999999997</v>
      </c>
      <c r="L31" s="41">
        <v>-10.09</v>
      </c>
      <c r="M31" s="41">
        <v>-5.9210000000000003</v>
      </c>
      <c r="N31" s="41">
        <v>16.425999999999998</v>
      </c>
      <c r="O31" s="41">
        <v>9.6790000000000003</v>
      </c>
      <c r="P31" s="41">
        <v>10.678000000000001</v>
      </c>
      <c r="Q31" s="41">
        <v>8.1300000000000008</v>
      </c>
      <c r="R31" s="41">
        <v>4.7300000000000004</v>
      </c>
      <c r="S31" s="41">
        <v>5.641</v>
      </c>
      <c r="T31" s="41">
        <v>12.115</v>
      </c>
      <c r="U31" s="41">
        <v>-11.042999999999999</v>
      </c>
      <c r="V31" s="41">
        <v>-18.309999999999999</v>
      </c>
      <c r="W31" s="41">
        <v>-14.135999999999999</v>
      </c>
      <c r="X31" s="41">
        <v>-3.302</v>
      </c>
      <c r="Y31" s="41">
        <v>0.53400000000000003</v>
      </c>
      <c r="Z31" s="41">
        <v>-19.753</v>
      </c>
      <c r="AA31" s="41">
        <v>-6.2060000000000004</v>
      </c>
      <c r="AB31" s="42">
        <v>6.01</v>
      </c>
    </row>
    <row r="32" spans="2:28" ht="16.5" hidden="1" thickBot="1">
      <c r="B32" s="48" t="str">
        <f>'Angazirana aFRR energija'!B32</f>
        <v>29.02.2021</v>
      </c>
      <c r="C32" s="97">
        <f t="shared" si="0"/>
        <v>0</v>
      </c>
      <c r="D32" s="98"/>
      <c r="E32" s="49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2"/>
    </row>
    <row r="33" spans="2:28" ht="16.5" hidden="1" thickBot="1">
      <c r="B33" s="43" t="str">
        <f>'Angazirana aFRR energija'!B33</f>
        <v>30.02.2021</v>
      </c>
      <c r="C33" s="83">
        <f t="shared" si="0"/>
        <v>0</v>
      </c>
      <c r="D33" s="84"/>
      <c r="E33" s="49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2"/>
    </row>
    <row r="34" spans="2:28" ht="15.75" hidden="1">
      <c r="B34" s="44" t="str">
        <f>'Angazirana aFRR energija'!B34</f>
        <v>31.02.2021</v>
      </c>
      <c r="C34" s="85">
        <f t="shared" si="0"/>
        <v>0</v>
      </c>
      <c r="D34" s="86"/>
      <c r="E34" s="50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5" spans="2:28" ht="15.75">
      <c r="B35" s="68" t="s">
        <v>39</v>
      </c>
      <c r="C35" s="69"/>
      <c r="D35" s="70">
        <f>SUM(C4:C34)</f>
        <v>-5598.9619999999995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</row>
  </sheetData>
  <mergeCells count="34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2021-03-03T10:58:55Z</dcterms:created>
  <dcterms:modified xsi:type="dcterms:W3CDTF">2021-03-03T11:02:22Z</dcterms:modified>
</cp:coreProperties>
</file>